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Games\太吾绘卷.V0.2.2.2\Guides\"/>
    </mc:Choice>
  </mc:AlternateContent>
  <xr:revisionPtr revIDLastSave="0" documentId="13_ncr:1_{07B3B752-5E56-46FA-9F5F-26145F302E3F}" xr6:coauthVersionLast="43" xr6:coauthVersionMax="43" xr10:uidLastSave="{00000000-0000-0000-0000-000000000000}"/>
  <bookViews>
    <workbookView xWindow="225" yWindow="180" windowWidth="20655" windowHeight="11385" activeTab="2" xr2:uid="{C9C35DA3-653E-48F0-8E00-EF4101A9F00F}"/>
  </bookViews>
  <sheets>
    <sheet name="银钱收益建筑" sheetId="2" r:id="rId1"/>
    <sheet name="威望收益建筑" sheetId="8" r:id="rId2"/>
    <sheet name="村庄规划" sheetId="11" r:id="rId3"/>
    <sheet name="制造" sheetId="12" r:id="rId4"/>
  </sheets>
  <definedNames>
    <definedName name="_xlnm._FilterDatabase" localSheetId="1" hidden="1">威望收益建筑!$A$1:$AA$1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2" l="1"/>
  <c r="M2" i="2" s="1"/>
  <c r="L24" i="2"/>
  <c r="M24" i="2" s="1"/>
  <c r="L23" i="2"/>
  <c r="M23" i="2" s="1"/>
  <c r="L22" i="2"/>
  <c r="M22" i="2" s="1"/>
  <c r="L21" i="2"/>
  <c r="M21" i="2" s="1"/>
  <c r="L20" i="2"/>
  <c r="M20" i="2" s="1"/>
  <c r="L19" i="2"/>
  <c r="M19" i="2" s="1"/>
  <c r="L18" i="2"/>
  <c r="M18" i="2" s="1"/>
  <c r="L17" i="2"/>
  <c r="M17" i="2" s="1"/>
  <c r="L16" i="2"/>
  <c r="M16" i="2" s="1"/>
  <c r="L15" i="2"/>
  <c r="M15" i="2" s="1"/>
  <c r="L14" i="2"/>
  <c r="M14" i="2" s="1"/>
  <c r="L13" i="2"/>
  <c r="M13" i="2" s="1"/>
  <c r="L12" i="2"/>
  <c r="M12" i="2" s="1"/>
  <c r="L11" i="2"/>
  <c r="M11" i="2" s="1"/>
  <c r="L10" i="2"/>
  <c r="M10" i="2" s="1"/>
  <c r="L9" i="2"/>
  <c r="M9" i="2" s="1"/>
  <c r="L8" i="2"/>
  <c r="M8" i="2" s="1"/>
  <c r="L7" i="2"/>
  <c r="M7" i="2" s="1"/>
  <c r="L6" i="2"/>
  <c r="M6" i="2" s="1"/>
  <c r="L5" i="2"/>
  <c r="M5" i="2" s="1"/>
  <c r="L4" i="2"/>
  <c r="M4" i="2" s="1"/>
  <c r="L3" i="2"/>
  <c r="M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jmswzyk</author>
  </authors>
  <commentList>
    <comment ref="A1" authorId="0" shapeId="0" xr:uid="{97C086D4-B080-4873-860A-23F3D03CF84E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要排序先在此列筛选勾去【空】，或者删掉底部提示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jmswzyk</author>
  </authors>
  <commentList>
    <comment ref="A1" authorId="0" shapeId="0" xr:uid="{9BD9479A-C6AE-46D0-8FA9-5683136E1E35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要排序先在此列筛选勾去【空】，或者删掉底部提示
</t>
        </r>
      </text>
    </comment>
    <comment ref="I15" authorId="0" shapeId="0" xr:uid="{0E84D480-57A5-48B7-81EB-97200EE4492E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这里对应的是声誉而不是资质，因此要另外公式计算：“声誉资质”=声誉+100。默默无闻的声誉中位数是0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jmswzyk</author>
    <author>作者</author>
    <author>Mak Wai Siong</author>
  </authors>
  <commentList>
    <comment ref="A2" authorId="0" shapeId="0" xr:uid="{EEBED9E5-C1ED-4968-B3CB-531B3B888C1C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建造不依赖也不需要依赖其他建筑的</t>
        </r>
      </text>
    </comment>
    <comment ref="B2" authorId="0" shapeId="0" xr:uid="{F3231534-22F7-46E4-B03C-89F09F6A2C7D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练功房和技艺修习建筑</t>
        </r>
      </text>
    </comment>
    <comment ref="C2" authorId="0" shapeId="0" xr:uid="{2B72C53A-C560-4F43-900E-FD436C5311A8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只需邻接基础建筑建造的建筑</t>
        </r>
      </text>
    </comment>
    <comment ref="D2" authorId="0" shapeId="0" xr:uid="{5AB13BDE-BD8A-4A76-B1EF-C8B4B6C4E204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需邻接基础建筑和资源点才能建造</t>
        </r>
      </text>
    </comment>
    <comment ref="E2" authorId="0" shapeId="0" xr:uid="{73B6E0ED-BEA3-4CDE-9600-DE7515D3336F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绿色资源</t>
        </r>
      </text>
    </comment>
    <comment ref="F2" authorId="0" shapeId="0" xr:uid="{A6C17CC8-D35F-4650-A2FC-7E3A208AFE12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紫色资源</t>
        </r>
      </text>
    </comment>
    <comment ref="G2" authorId="0" shapeId="0" xr:uid="{13ABFF08-F563-4213-AD59-8DF38EE1267B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只需邻接资源点建造的建筑。可让资源点增长率提高，驻人时可采集材料（与双附属建筑“收获类建筑”区别是采集建筑没有来客地区，产物只受等级和经营效率影响）</t>
        </r>
      </text>
    </comment>
    <comment ref="V2" authorId="0" shapeId="0" xr:uid="{FC47FB98-BAC1-459A-BD6B-9B5973FDDC97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威望收益类基础收益最高的建筑</t>
        </r>
      </text>
    </comment>
    <comment ref="C3" authorId="0" shapeId="0" xr:uid="{677DCFB3-08D2-4D21-88A1-833E16853402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可以收获更多数量的「XX」用的原材料。为2个</t>
        </r>
      </text>
    </comment>
    <comment ref="D3" authorId="0" shapeId="0" xr:uid="{2B9B18EB-4B4C-4695-BBE3-868D471306A6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可以收获更高品质的「XX」用的原材料。</t>
        </r>
      </text>
    </comment>
    <comment ref="G3" authorId="0" shapeId="0" xr:uid="{18D04896-71E3-4040-B85E-F0EEC3E4D2DC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其实不值一造的建筑</t>
        </r>
      </text>
    </comment>
    <comment ref="P3" authorId="0" shapeId="0" xr:uid="{DDA61375-3ACC-49A0-B515-BA1F9116E5A5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织锦</t>
        </r>
      </text>
    </comment>
    <comment ref="U3" authorId="0" shapeId="0" xr:uid="{14F4A8E4-14B3-472B-9D4A-B5A7F5D57FFD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杂学类，长街附属，银钱收获类建筑</t>
        </r>
      </text>
    </comment>
    <comment ref="AC3" authorId="1" shapeId="0" xr:uid="{24E1D6F3-60AB-488A-88C1-A3A89046CF65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邻接其他经营建筑等于经营者资质加上厢房中人资质，效果拔群。
建议除六大制造业各留一个，其他基础建筑在附属建筑20级后全拆掉换厢房，厢房一级就行</t>
        </r>
      </text>
    </comment>
    <comment ref="C4" authorId="0" shapeId="0" xr:uid="{7C63A358-1535-4F00-89AD-8B414A3DFF83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杂学类，长街附属，银钱收获类建筑</t>
        </r>
      </text>
    </comment>
    <comment ref="G4" authorId="0" shapeId="0" xr:uid="{6DAB2906-E173-43A7-A0D8-5F0F3B26F538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锻造</t>
        </r>
      </text>
    </comment>
    <comment ref="K4" authorId="0" shapeId="0" xr:uid="{D5CD8AD3-8890-4478-93C5-4692CF5F5980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毒术</t>
        </r>
      </text>
    </comment>
    <comment ref="U4" authorId="2" shapeId="0" xr:uid="{BEBD2E60-F604-4EB1-AD7A-99E873E1D22A}">
      <text>
        <r>
          <rPr>
            <b/>
            <sz val="9"/>
            <color indexed="81"/>
            <rFont val="Tahoma"/>
            <family val="2"/>
          </rPr>
          <t>37</t>
        </r>
      </text>
    </comment>
    <comment ref="AC4" authorId="0" shapeId="0" xr:uid="{B19BC2A8-0E8B-4A5D-A065-FB8F0D108782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可以收获更多数量的「XX」用的原材料。</t>
        </r>
      </text>
    </comment>
    <comment ref="AJ4" authorId="0" shapeId="0" xr:uid="{F587A02C-0E9B-462B-8B5A-D5771D416774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可以收获更多数量的「XX」用的原材料。</t>
        </r>
      </text>
    </comment>
    <comment ref="AK4" authorId="0" shapeId="0" xr:uid="{B42E222C-2942-4C08-83B4-D453B5843E6C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可以收获更高品质的「XX」用的原材料。</t>
        </r>
      </text>
    </comment>
    <comment ref="C5" authorId="0" shapeId="0" xr:uid="{2FA0C681-2F36-4B71-9497-FF6B44D1880B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锻造</t>
        </r>
      </text>
    </comment>
    <comment ref="N5" authorId="0" shapeId="0" xr:uid="{49E63EBA-5EFA-47B2-992B-C3E6C762DABF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威望收益建筑中基础收益较高的</t>
        </r>
      </text>
    </comment>
    <comment ref="R5" authorId="0" shapeId="0" xr:uid="{54D6EBB0-9DEB-4B51-8D83-F4EBD774E918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威望收益建筑中基础收益较高的</t>
        </r>
      </text>
    </comment>
    <comment ref="AC5" authorId="0" shapeId="0" xr:uid="{1F0A7B2A-D17B-44BA-A20F-FE799608797F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邻接练功房，减少走火入魔伤害，间接提高可走火入魔步数</t>
        </r>
      </text>
    </comment>
    <comment ref="AD5" authorId="0" shapeId="0" xr:uid="{19DC7978-CF90-4A34-91C4-24A5FDC23487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唯一可能用得上的突破历练类建筑，可以减少突破内功所需的历练</t>
        </r>
      </text>
    </comment>
    <comment ref="AJ5" authorId="0" shapeId="0" xr:uid="{814E5BAF-B538-4121-9520-9D1D8598A4F1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锻造</t>
        </r>
      </text>
    </comment>
    <comment ref="C6" authorId="0" shapeId="0" xr:uid="{969BB76E-5A0B-4014-B626-F85606D01F37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制木</t>
        </r>
      </text>
    </comment>
    <comment ref="J6" authorId="2" shapeId="0" xr:uid="{EF0F302A-063F-4FC3-8706-64F39D8D730B}">
      <text>
        <r>
          <rPr>
            <b/>
            <sz val="9"/>
            <color indexed="81"/>
            <rFont val="Tahoma"/>
            <family val="2"/>
          </rPr>
          <t>52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6" authorId="0" shapeId="0" xr:uid="{CCBB5885-A84F-42C4-B666-C827B988E230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威望收益建筑中基础收益较高的</t>
        </r>
      </text>
    </comment>
    <comment ref="O6" authorId="0" shapeId="0" xr:uid="{77AAC093-2789-4BAE-958C-4B6A8FCEF0D4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威望收益建筑中基础收益较高的</t>
        </r>
      </text>
    </comment>
    <comment ref="Q6" authorId="0" shapeId="0" xr:uid="{0B0CEA0B-2F70-4D5B-AB99-B7E823183350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威望收益建筑中基础收益较高的</t>
        </r>
      </text>
    </comment>
    <comment ref="S6" authorId="0" shapeId="0" xr:uid="{08F6C6E9-F535-4ED5-89C0-EA00914F9382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威望收益建筑中基础收益较高的</t>
        </r>
      </text>
    </comment>
    <comment ref="AC6" authorId="0" shapeId="0" xr:uid="{795C66A9-E5DA-49B6-ADC5-304DF13CE90C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威望收益类基础收益最高的建筑</t>
        </r>
      </text>
    </comment>
    <comment ref="AD6" authorId="0" shapeId="0" xr:uid="{8AC93225-99C5-49EF-943E-DA39D018C6CA}">
      <text>
        <r>
          <rPr>
            <b/>
            <sz val="9"/>
            <color indexed="81"/>
            <rFont val="宋体"/>
            <family val="3"/>
            <charset val="134"/>
          </rPr>
          <t xml:space="preserve">jmswzyk:
</t>
        </r>
        <r>
          <rPr>
            <sz val="9"/>
            <color indexed="81"/>
            <rFont val="宋体"/>
            <family val="3"/>
            <charset val="134"/>
          </rPr>
          <t>银钱收获类基础收益最高的建筑</t>
        </r>
      </text>
    </comment>
    <comment ref="AJ6" authorId="0" shapeId="0" xr:uid="{38B8320C-F28A-4532-B9B2-BA9DE21E50C2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制木</t>
        </r>
      </text>
    </comment>
    <comment ref="C7" authorId="0" shapeId="0" xr:uid="{C6D3A758-B6A5-4B62-BE81-2EFCE45316A1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练功房附属，人才收获类建筑，可收获功法资质高的人才</t>
        </r>
      </text>
    </comment>
    <comment ref="G7" authorId="0" shapeId="0" xr:uid="{70A71820-2030-4B5D-87AA-F085AB20148F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制木</t>
        </r>
      </text>
    </comment>
    <comment ref="J7" authorId="0" shapeId="0" xr:uid="{FEC5D0CB-3C96-4D18-9754-4EA18DB3493C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医术</t>
        </r>
      </text>
    </comment>
    <comment ref="P7" authorId="2" shapeId="0" xr:uid="{EB430C6F-BDB5-447E-A6B3-AC269F5EACFE}">
      <text>
        <r>
          <rPr>
            <b/>
            <sz val="9"/>
            <color indexed="81"/>
            <rFont val="Tahoma"/>
            <family val="2"/>
          </rPr>
          <t>71</t>
        </r>
      </text>
    </comment>
    <comment ref="Q7" authorId="0" shapeId="0" xr:uid="{EAB1C923-FF92-4D07-A8B6-208C8A7FF543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可捕获促织</t>
        </r>
      </text>
    </comment>
    <comment ref="AJ7" authorId="0" shapeId="0" xr:uid="{644C6311-857B-4095-A8AD-755E3FD5C116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织锦</t>
        </r>
      </text>
    </comment>
    <comment ref="C8" authorId="0" shapeId="0" xr:uid="{FE1672F1-60AC-40DB-B93C-3C933E3DDEE1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医术</t>
        </r>
      </text>
    </comment>
    <comment ref="G8" authorId="0" shapeId="0" xr:uid="{F15783AF-D2D8-425C-969F-895691040D8B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医术</t>
        </r>
      </text>
    </comment>
    <comment ref="J8" authorId="0" shapeId="0" xr:uid="{D93FAE33-0876-4951-88F3-B489A34689F6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邻接练功房，减少走火入魔伤害，间接提高可走火入魔步数</t>
        </r>
      </text>
    </comment>
    <comment ref="L8" authorId="0" shapeId="0" xr:uid="{6C1B680F-4834-487C-A21B-343A4798BAC1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练功房附属，人才收获类建筑，可收获功法资质高的人才</t>
        </r>
      </text>
    </comment>
    <comment ref="P8" authorId="2" shapeId="0" xr:uid="{CB47B6B2-41E3-432D-BE0B-9C4E48D98F05}">
      <text>
        <r>
          <rPr>
            <sz val="9"/>
            <color indexed="81"/>
            <rFont val="Tahoma"/>
            <family val="2"/>
          </rPr>
          <t>84</t>
        </r>
      </text>
    </comment>
    <comment ref="AJ8" authorId="0" shapeId="0" xr:uid="{495ABE42-13A9-4C9A-8619-FE59B100CFDC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巧匠</t>
        </r>
      </text>
    </comment>
    <comment ref="C9" authorId="0" shapeId="0" xr:uid="{C9392EE0-FAD9-47FB-9FB2-4D9E4550DE25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毒术</t>
        </r>
      </text>
    </comment>
    <comment ref="G9" authorId="0" shapeId="0" xr:uid="{844E151A-95EC-4138-A5F5-0068E9C9E94E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毒术</t>
        </r>
      </text>
    </comment>
    <comment ref="L9" authorId="0" shapeId="0" xr:uid="{687BF625-D80B-4469-8CB5-CA0228EFA52E}">
      <text>
        <r>
          <rPr>
            <sz val="9"/>
            <color indexed="81"/>
            <rFont val="宋体"/>
            <family val="3"/>
            <charset val="134"/>
          </rPr>
          <t>锻造</t>
        </r>
      </text>
    </comment>
    <comment ref="M9" authorId="2" shapeId="0" xr:uid="{1C31437A-3B36-45DA-835E-873C4DAF7B3A}">
      <text>
        <r>
          <rPr>
            <b/>
            <sz val="9"/>
            <color indexed="81"/>
            <rFont val="Tahoma"/>
            <family val="2"/>
          </rPr>
          <t>94</t>
        </r>
      </text>
    </comment>
    <comment ref="O9" authorId="2" shapeId="0" xr:uid="{CD8B53B6-EA1E-4BD8-9585-801A2D6E8621}">
      <text>
        <r>
          <rPr>
            <b/>
            <sz val="9"/>
            <color indexed="81"/>
            <rFont val="Tahoma"/>
            <family val="2"/>
          </rPr>
          <t>96</t>
        </r>
      </text>
    </comment>
    <comment ref="P9" authorId="0" shapeId="0" xr:uid="{55EBE9DB-3127-455C-A288-EFAEDC58D87F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烹饪</t>
        </r>
      </text>
    </comment>
    <comment ref="S9" authorId="0" shapeId="0" xr:uid="{2D6F259C-F5FD-4A45-9C5C-E55F5F2AE312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巧匠</t>
        </r>
      </text>
    </comment>
    <comment ref="T9" authorId="0" shapeId="0" xr:uid="{8C28E4A7-16D7-4B7E-B13D-B0831AFCE885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织锦</t>
        </r>
      </text>
    </comment>
    <comment ref="AJ9" authorId="0" shapeId="0" xr:uid="{DAB062B4-3D4D-4F2C-B5A9-FFC8C3A713FF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烹饪</t>
        </r>
      </text>
    </comment>
    <comment ref="C10" authorId="0" shapeId="0" xr:uid="{ACBB469F-F7B1-4231-9BE4-45EBA36B35AB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织锦</t>
        </r>
      </text>
    </comment>
    <comment ref="G10" authorId="0" shapeId="0" xr:uid="{894E1948-F05E-4D05-A13C-A76916AACA06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织锦</t>
        </r>
      </text>
    </comment>
    <comment ref="O10" authorId="0" shapeId="0" xr:uid="{D698C275-1895-4CF6-96A1-24D963F8603F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烹饪</t>
        </r>
      </text>
    </comment>
    <comment ref="S10" authorId="2" shapeId="0" xr:uid="{D75D4CF5-58BF-47E9-AB06-A9DF4672B881}">
      <text>
        <r>
          <rPr>
            <b/>
            <sz val="9"/>
            <color indexed="81"/>
            <rFont val="Tahoma"/>
            <family val="2"/>
          </rPr>
          <t>113</t>
        </r>
      </text>
    </comment>
    <comment ref="AJ10" authorId="0" shapeId="0" xr:uid="{3F9A8A69-E211-4E86-9358-E334C8AF389F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医术</t>
        </r>
      </text>
    </comment>
    <comment ref="C11" authorId="0" shapeId="0" xr:uid="{CBF02C7A-0E18-4850-A652-5C9D60B021D9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巧匠</t>
        </r>
      </text>
    </comment>
    <comment ref="F11" authorId="0" shapeId="0" xr:uid="{E3D02F80-AB81-4EBD-886D-7D7B6A456A7C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可捕获促织</t>
        </r>
      </text>
    </comment>
    <comment ref="K11" authorId="0" shapeId="0" xr:uid="{FAE6EA12-826D-4B0F-8461-26248021EAE3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制木</t>
        </r>
      </text>
    </comment>
    <comment ref="O11" authorId="0" shapeId="0" xr:uid="{83C059B7-5DB2-46DA-822F-C4420574767B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品鉴高级建筑</t>
        </r>
      </text>
    </comment>
    <comment ref="P11" authorId="2" shapeId="0" xr:uid="{AC3A1264-B39F-46DE-8A32-1B6AFB29FC5B}">
      <text>
        <r>
          <rPr>
            <b/>
            <sz val="9"/>
            <color indexed="81"/>
            <rFont val="Tahoma"/>
            <family val="2"/>
          </rPr>
          <t>123</t>
        </r>
      </text>
    </comment>
    <comment ref="AA11" authorId="0" shapeId="0" xr:uid="{F8376698-B0A8-4D44-A334-92D5B7605BA2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威望收益建筑中基础收益较高的</t>
        </r>
      </text>
    </comment>
    <comment ref="AJ11" authorId="0" shapeId="0" xr:uid="{8E586B31-FCE4-46CD-A80C-9B9303062C96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毒术</t>
        </r>
      </text>
    </comment>
    <comment ref="C12" authorId="0" shapeId="0" xr:uid="{060042FF-B7DE-4690-8E35-0683C45069D2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烹饪</t>
        </r>
      </text>
    </comment>
    <comment ref="G12" authorId="0" shapeId="0" xr:uid="{818BAB11-A698-4F1A-97AC-951664B5E14A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巧匠</t>
        </r>
      </text>
    </comment>
    <comment ref="K12" authorId="2" shapeId="0" xr:uid="{D0627CA5-B1FC-48FB-8F52-E067926E95FC}">
      <text>
        <r>
          <rPr>
            <b/>
            <sz val="9"/>
            <color indexed="81"/>
            <rFont val="Tahoma"/>
            <family val="2"/>
          </rPr>
          <t>131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2" authorId="0" shapeId="0" xr:uid="{741F72A0-1886-4C30-90A0-7A8E5D56A61B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医术</t>
        </r>
      </text>
    </comment>
    <comment ref="AA12" authorId="0" shapeId="0" xr:uid="{658D2E8F-FFDC-42BB-9936-C1180505345C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威望收益建筑中基础收益较高的</t>
        </r>
      </text>
    </comment>
    <comment ref="C13" authorId="0" shapeId="0" xr:uid="{2A20320B-ADE5-44B8-AC11-917F12448FA7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品鉴高级建筑</t>
        </r>
      </text>
    </comment>
    <comment ref="D13" authorId="0" shapeId="0" xr:uid="{65691EDC-A8C2-4E87-9B37-09E4A3999A64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品鉴高级建筑</t>
        </r>
      </text>
    </comment>
    <comment ref="G13" authorId="0" shapeId="0" xr:uid="{E9A731B3-B97E-4D42-8CAC-DDC2144C2631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烹饪</t>
        </r>
      </text>
    </comment>
    <comment ref="H13" authorId="0" shapeId="0" xr:uid="{7017EC2B-2D50-41C9-8500-E9F363B1126B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邻接练功房，减少走火入魔伤害，间接提高可走火入魔步数</t>
        </r>
      </text>
    </comment>
    <comment ref="O13" authorId="0" shapeId="0" xr:uid="{31D70504-B7A0-4E5F-9B71-9DCD8711EA53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品鉴高级建筑</t>
        </r>
      </text>
    </comment>
    <comment ref="P13" authorId="2" shapeId="0" xr:uid="{21D43658-AB9B-44DA-955F-510E274AA6F4}">
      <text>
        <r>
          <rPr>
            <b/>
            <sz val="9"/>
            <color indexed="81"/>
            <rFont val="Tahoma"/>
            <family val="2"/>
          </rPr>
          <t>149</t>
        </r>
      </text>
    </comment>
    <comment ref="AJ13" authorId="0" shapeId="0" xr:uid="{943A68EF-5AF9-428E-9D68-4BB165D07056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品鉴高级建筑</t>
        </r>
      </text>
    </comment>
    <comment ref="AK13" authorId="0" shapeId="0" xr:uid="{9640C4FC-BA13-454E-81A1-C00DAA224DAA}">
      <text>
        <r>
          <rPr>
            <b/>
            <sz val="9"/>
            <color indexed="81"/>
            <rFont val="宋体"/>
            <family val="3"/>
            <charset val="134"/>
          </rPr>
          <t>jmswzyk:</t>
        </r>
        <r>
          <rPr>
            <sz val="9"/>
            <color indexed="81"/>
            <rFont val="宋体"/>
            <family val="3"/>
            <charset val="134"/>
          </rPr>
          <t xml:space="preserve">
品鉴高级建筑</t>
        </r>
      </text>
    </comment>
  </commentList>
</comments>
</file>

<file path=xl/sharedStrings.xml><?xml version="1.0" encoding="utf-8"?>
<sst xmlns="http://schemas.openxmlformats.org/spreadsheetml/2006/main" count="563" uniqueCount="404">
  <si>
    <t>相关性</t>
    <phoneticPr fontId="4" type="noConversion"/>
  </si>
  <si>
    <t>0名称</t>
    <phoneticPr fontId="4" type="noConversion"/>
  </si>
  <si>
    <t>99说明</t>
    <phoneticPr fontId="4" type="noConversion"/>
  </si>
  <si>
    <t>100提示</t>
    <phoneticPr fontId="4" type="noConversion"/>
  </si>
  <si>
    <t>33相关技艺代号-人物UI 18代表名声</t>
    <phoneticPr fontId="4" type="noConversion"/>
  </si>
  <si>
    <t>21建造时间、人口（正值）/拆除时间、人口（负值）默认值</t>
    <phoneticPr fontId="4" type="noConversion"/>
  </si>
  <si>
    <t>资源造价（银钱以外的五种资源需求和）</t>
    <phoneticPr fontId="5" type="noConversion"/>
  </si>
  <si>
    <t>银钱造价</t>
    <phoneticPr fontId="4" type="noConversion"/>
  </si>
  <si>
    <t>银钱总成本（从造到升满级）</t>
    <phoneticPr fontId="4" type="noConversion"/>
  </si>
  <si>
    <t>等价总银钱值（假如没打剑冢，用2格好感商人的材料包换资源（800银钱=500资源），升到满级总共需要的银钱数）</t>
    <phoneticPr fontId="4" type="noConversion"/>
  </si>
  <si>
    <t>87 增加分数系数Value 增加为对应分数类型scoreID[2]*value/100*难度相关系数</t>
    <phoneticPr fontId="4" type="noConversion"/>
  </si>
  <si>
    <t>18 升级需求系数 （100+目前等级*该项）%</t>
    <phoneticPr fontId="4" type="noConversion"/>
  </si>
  <si>
    <t>文化
正相关</t>
    <phoneticPr fontId="4" type="noConversion"/>
  </si>
  <si>
    <t>花舫</t>
  </si>
  <si>
    <t>花舫犹如水上宫阙，极是华丽，非名士才子不能登船。舫中歌舞娱乐无不风雅绝伦，更有才貌双全，遐迩闻名的名妓作陪。</t>
  </si>
  <si>
    <t>建造在「长街」旁边，以声色娱人赚取「银钱」为主。必需与「水域」相临。</t>
    <phoneticPr fontId="5" type="noConversion"/>
  </si>
  <si>
    <t>杂学</t>
  </si>
  <si>
    <t>乐坊</t>
  </si>
  <si>
    <t>聚集着乐工、乐师、伶人的休闲场所。乐坊之中颇讲究礼仪，所表演的歌舞也大多高雅脱俗，因此深受文人雅客的喜爱。</t>
  </si>
  <si>
    <t>建造在「琴舍」旁边，以演奏乐曲赚取「银钱」为主。</t>
  </si>
  <si>
    <t>音律</t>
  </si>
  <si>
    <t>青楼</t>
  </si>
  <si>
    <t>青楼乃是烟花之地，往来的都是风雅之士、名流富商。青楼女子不仅要擅长弹琴唱曲、还要略通诗词书画，大多是只卖艺而不卖身的佳人。</t>
  </si>
  <si>
    <t>建造在「长街」旁边，以声色娱人赚取「银钱」为主。</t>
  </si>
  <si>
    <t>棋馆</t>
  </si>
  <si>
    <t>棋馆宽敞明亮，大大小小的摆满棋桌。好弈者常约着三五好友来此“手谈”。馆内的店小二不断端茶送水，服务十分周到。</t>
  </si>
  <si>
    <t>建造在「弈轩」旁边，以开馆赚取「银钱」为主。</t>
  </si>
  <si>
    <t>弈棋</t>
  </si>
  <si>
    <t>画铺</t>
  </si>
  <si>
    <t>画铺之中以玄色布帘隔成东西两间——一间出售历代名画的临摹仿本；一间出售真迹，这些真迹大多出自店主人的手笔。</t>
  </si>
  <si>
    <t>建造在「画阁」旁边，以买卖画作赚取「银钱」为主。</t>
  </si>
  <si>
    <t>绘画</t>
  </si>
  <si>
    <t>书铺</t>
  </si>
  <si>
    <t>书铺经营书籍买卖，是文人墨客经常光顾的店铺。书铺中的书籍多为手抄本，内容十分丰富，四书五经、字贴小说，应有尽有。</t>
  </si>
  <si>
    <t>建造在「书房」旁边，以买卖书籍赚取「银钱」为主。</t>
  </si>
  <si>
    <t>诗书</t>
  </si>
  <si>
    <t>布庄</t>
  </si>
  <si>
    <t>布庄除了贩卖成品的布料绸缎，同时也会替人量体裁衣，缝制和修补各类大大小小的纺织品。</t>
  </si>
  <si>
    <t>建造在「绣楼」旁边，以贩卖织锦赚取「银钱」为主。</t>
  </si>
  <si>
    <t>织锦</t>
  </si>
  <si>
    <t>法事道场</t>
  </si>
  <si>
    <t>道教祈福作法的场所，共有“阳事”与“阴事”两个道场。阳事者，消灾解厄，驱邪降魔，祈求天下太平；阴事者，超度亡魂，解冤释结，祭祀先祖圣灵。</t>
  </si>
  <si>
    <t>建造在「云房」旁边，以法事接受供奉为主。</t>
  </si>
  <si>
    <t>道法</t>
  </si>
  <si>
    <t>寺院</t>
  </si>
  <si>
    <t>寺院接受信众的布施，也会向困苦之人施以援手。僧人向世人的布施，便不仅限于财物了，譬如佛祖割肉喂鹰，那是普度世人的布施。布施乃是大乘佛法六度之一、菩萨正道之首。</t>
  </si>
  <si>
    <t>建造在「禅房」旁边，以接受布施和向世人布施为主。</t>
  </si>
  <si>
    <t>佛学</t>
  </si>
  <si>
    <t>安定
正相关</t>
    <phoneticPr fontId="4" type="noConversion"/>
  </si>
  <si>
    <t>市集</t>
  </si>
  <si>
    <t>市集是各路商贾、贩夫走卒云集，销售各类商品的地方。每逢特定季节，还会开设专门的集市，销售时令货品，如：正月灯市、二月花市、三月蚕市等等。</t>
  </si>
  <si>
    <t>建造在「长街」旁边，以贩卖杂货赚取「银钱」为主。</t>
  </si>
  <si>
    <t>珠宝铺</t>
  </si>
  <si>
    <t>珠宝铺除了买卖各类价值不菲的珠宝首饰和玉器玩物，也常替人修理和再造各种破损的珍品宝物。</t>
  </si>
  <si>
    <t>建造在「巧匠屋」旁边，以贩卖石玉制品赚取「银钱」为主。</t>
  </si>
  <si>
    <t>巧匠</t>
  </si>
  <si>
    <t>酒楼</t>
  </si>
  <si>
    <t>酒楼有华丽的门楼，是经营饮食的店铺。酒楼共有两层，一层是“门床马道”，设有散座；二层是数间别致的小阁，乃是雅间。</t>
  </si>
  <si>
    <t>建造在「食窖」旁边，以贩卖菜肴赚取「银钱」为主。</t>
  </si>
  <si>
    <t>厨艺</t>
  </si>
  <si>
    <t>赌坊</t>
  </si>
  <si>
    <t>供人赌赛输赢，游博玩乐的柜坊。赌坊中设有各类游戏，如：六博、压宝、骰子、骨牌等；还有斗鸡、走狗、斗画眉、斗蟋蟀等。坊中偶有豪赌，赌资甚巨，保镖可多达百余人。</t>
  </si>
  <si>
    <t>建造在「长街」旁边，以赌博赚取「银钱」为主。</t>
  </si>
  <si>
    <t>酒肆</t>
  </si>
  <si>
    <t>酒肆建有规模极大的酒窖，可以储藏大量的美酒佳酿。酒肆经营酒水买卖，有美貌的女子当垆售酒，寒暑不断，白昼通夜。</t>
  </si>
  <si>
    <t>建造在「甘泉厅」旁边，以贩卖酒水赚取「银钱」为主。可以收获美酒。</t>
    <phoneticPr fontId="5" type="noConversion"/>
  </si>
  <si>
    <t>品鉴</t>
  </si>
  <si>
    <t>茶馆</t>
  </si>
  <si>
    <t>茶馆之中除了有供三教九流、普通百姓饮茶的区域，也设有雅座，备有名贵的茶具，可谓雅俗共乐之地。</t>
  </si>
  <si>
    <t>建造在「甘泉厅」旁边，以贩卖茶水赚取「银钱」为主。可以收获茶叶。</t>
    <phoneticPr fontId="5" type="noConversion"/>
  </si>
  <si>
    <t>木工铺</t>
  </si>
  <si>
    <t>木工铺的规模较小，以制造和贩卖“小木家火”为主。小木者：桌椅板凳，条案茶几也。家火者：杯盘碗盏，灯笼棍杖也。</t>
  </si>
  <si>
    <t>建造在「木工房」旁边，以贩卖木质器具赚取「银钱」为主。</t>
  </si>
  <si>
    <t>制木</t>
  </si>
  <si>
    <t>铁匠铺</t>
  </si>
  <si>
    <t>以打造和贩卖各类金铁器具营生的店铺。小到钉子农具，大到刀剑铠甲，都可以在铁匠铺中买到。</t>
  </si>
  <si>
    <t>建造在「火炼室」旁边，以贩卖金铁器具赚取「银钱」为主。</t>
  </si>
  <si>
    <t>锻造</t>
  </si>
  <si>
    <t>驿站</t>
  </si>
  <si>
    <t>供往来于五湖四海的江湖信使们饮食住宿、更换马匹的设施。</t>
  </si>
  <si>
    <t>可以在驿站使用传驿通路前往世界各地。可以赚取少量的「银钱」和较多「威望」。</t>
    <phoneticPr fontId="5" type="noConversion"/>
  </si>
  <si>
    <t>安定
负相关</t>
    <phoneticPr fontId="4" type="noConversion"/>
  </si>
  <si>
    <t>当铺</t>
  </si>
  <si>
    <t>当铺是供人抵押器物、田宅甚至牲畜、奴婢等，以极低的价值换取银钱的地方。当铺规矩森严，逾期未能赎回的典当之物即成“死当”，永归当铺所有。</t>
  </si>
  <si>
    <t>建造在「长街」旁边，可以赚取大量的「银钱」。</t>
  </si>
  <si>
    <t>镖局</t>
  </si>
  <si>
    <t>镖行聘有武师，经营项目以运送财物，保护要人为主。走镖往往需要与江湖上的绿林草莽打交道，因此镖行与他们也通常有着剪不断理还乱的诸多联系。</t>
  </si>
  <si>
    <t>建造在「练功房」旁边，以走镖赚取「银钱」为主。</t>
  </si>
  <si>
    <t>声望</t>
    <phoneticPr fontId="5" type="noConversion"/>
  </si>
  <si>
    <t>占卜馆</t>
  </si>
  <si>
    <t>以占卜术替人占卜相命的场馆。术数占卜形式繁多，有“摸骨、相面、竹签、铜钱、梅花易”等等。能知过去未来，祸福生死。</t>
  </si>
  <si>
    <t>建造在「观星台」旁边，以占卜赚取「银钱」为主。</t>
  </si>
  <si>
    <t>术数</t>
  </si>
  <si>
    <t>熟药铺</t>
  </si>
  <si>
    <t>按照药方配制和贩卖药品的店铺。除了抓药售药，熟药铺也有大夫可以为病患进行现场诊疗、推拿、施针等，是综合性很强的医馆。</t>
  </si>
  <si>
    <t>建造在「药房」旁边，以贩卖丹药赚取「银钱」为主。</t>
  </si>
  <si>
    <t>医术</t>
  </si>
  <si>
    <t>毒市</t>
  </si>
  <si>
    <t>毒市贩卖如砒霜一类杀鼠灭害的普通毒药，并有详尽的买卖记录。然而寻常之人有所不知，这里也会隐秘的出售其它伤人害命的可怕毒物。</t>
  </si>
  <si>
    <t>建造在「幽室」旁边，以贩卖毒药赚取「银钱」为主。</t>
  </si>
  <si>
    <t>毒术</t>
  </si>
  <si>
    <t>基础收益</t>
    <phoneticPr fontId="4" type="noConversion"/>
  </si>
  <si>
    <t>显示效率=单日工作量/总工作量，银钱收益建筑全部为500，因此效率最低10%，最高40%</t>
    <phoneticPr fontId="4" type="noConversion"/>
  </si>
  <si>
    <t>除了驿站和当铺是10以外其他表中建筑升级所需资源均为造价*（100+40*当前等级）/1000*10
如一级市集，升二级需要银钱为480*（100+40*1）/1000*10=670
（/1000*10是为了舍掉个位数）</t>
    <phoneticPr fontId="5" type="noConversion"/>
  </si>
  <si>
    <t>96经营事件类型，对应表“经营时间类型”的序号，每行四个值分别+1 +2 -1 -2对应的经营事件的序号</t>
    <phoneticPr fontId="4" type="noConversion"/>
  </si>
  <si>
    <t>建造在「长街」旁边的扩展建筑。\n可以获取较多的「威望」。</t>
  </si>
  <si>
    <t>供宾客游玩观赏的园林。游园之中，山水如画，一草一木都经过精心的设计，可以尽赏奇花异树，尽享清风明月。</t>
  </si>
  <si>
    <t>游园</t>
  </si>
  <si>
    <t>建造在「食窖」旁边的扩展建筑。\n可以获取较多的「威望」。</t>
  </si>
  <si>
    <t>争妍阁是各地名厨切磋厨艺，评比菜品的会馆。其时四方佳肴可谓各有千秋，互有优劣，恰如“水轩花榭两争妍，秋月春风各自偏”。</t>
  </si>
  <si>
    <t>争妍阁</t>
  </si>
  <si>
    <t>建造在「云房」旁边的扩展建筑。\n可以获取较多的「威望」。</t>
  </si>
  <si>
    <t>三清殿是供奉“三清祖师”：玉清元始天尊、上清灵宝天尊和太清道德天尊的宫殿。三清殿的构造繁而有序，庄严质朴，椽檩之上绘着“道八宝”；栋梁上刻有宝珠、太极图和宝扇。</t>
  </si>
  <si>
    <t>三清殿</t>
  </si>
  <si>
    <t>建造在「巧匠屋」旁边的扩展建筑。\n可以获取较多的「威望」。</t>
  </si>
  <si>
    <t>琳琅阁珍藏有众多的古玩宝物，虽然偶尔会公开竞价，价高者可得其一二，但大多数时候，只接受“以宝易宝”。</t>
  </si>
  <si>
    <t>琳琅阁</t>
  </si>
  <si>
    <t>建造在「绣楼」旁边的扩展建筑。\n可以获取较多的「威望」。</t>
  </si>
  <si>
    <t>展示精美的织物和纹锦的华丽阁楼。其时无论贫富，最重视女子的绣工，锦绣阁往往便化身红娘，以锦绣为媒，为才子佳人牵线搭桥。</t>
  </si>
  <si>
    <t>锦绣阁</t>
  </si>
  <si>
    <t>建造在「幽室」旁边的扩展建筑。\n可以为所在地点中的人物解毒，并获取较多的「威望」。</t>
  </si>
  <si>
    <t>行为怪癖，医术诡异，不循常理，更不为世人所敬仰之医师，便是密医。密医以疑难怪症为乐，却不以救人性命为然。</t>
  </si>
  <si>
    <t>密医</t>
  </si>
  <si>
    <t>建造在「药房」旁边的扩展建筑。\n可以为所在地点中的人物疗伤，并获取较多的「威望」。</t>
  </si>
  <si>
    <t>病坊是收容和救济那些贫苦无依又身患疾病之人的义坊。不仅赠医施药，还设有病房厨舍，提供简易的食宿。</t>
  </si>
  <si>
    <t>病坊</t>
  </si>
  <si>
    <t>建造在「木工房」旁边的扩展建筑。\n可以获取较多的「威望」。</t>
  </si>
  <si>
    <t>以设计、兴建楼宇，营造屋舍为业的工坊。偶尔也会组织乡民修缮道路和桥梁，造福于民。</t>
  </si>
  <si>
    <t>营造坊</t>
  </si>
  <si>
    <t>建造在「火炼室」旁边的扩展建筑。\n可以获取较多的「威望」。</t>
  </si>
  <si>
    <t>金铺是兑换黄金、白银，买卖金银器具的商铺。由于金铺的价值和重要性，那些没有极高声望与威信的人，是极难经营金铺的。</t>
  </si>
  <si>
    <t>金铺</t>
  </si>
  <si>
    <t>建造在「甘泉厅」旁边的扩展建筑。\n可以获取较多的「威望」。</t>
  </si>
  <si>
    <t>四海府每年开放七日，号称“四海水会”。府中聘有专人搜集天下的名茶美酒，供四方茶酒名家在“四海水会”上品鉴。</t>
  </si>
  <si>
    <t>四海府</t>
  </si>
  <si>
    <t>建造在「观星台」旁边的扩展建筑。\n可以获取较多的「威望」。</t>
  </si>
  <si>
    <t>举行隆重的祭祀仪式的场地。祭天台中央建有高高的石砌祭台，摆放着巨大的铜鼎，作为向天地祷告祈福之用。</t>
  </si>
  <si>
    <t>祭天高台</t>
  </si>
  <si>
    <t>建造在「画阁」旁边的扩展建筑。\n可以获取较多的「威望」。</t>
  </si>
  <si>
    <t>流光园是一座开放式的游园，园中十步一亭台，百步一楼阁，皆以彩绘妆点。山水花鸟，神佛画像无所不有。</t>
  </si>
  <si>
    <t>流光园</t>
  </si>
  <si>
    <t>建造在「书房」旁边的扩展建筑。\n可以获取较多的「威望」。</t>
  </si>
  <si>
    <t>翰苑即是文翰荟萃之处。翰苑藏书极其丰富，不乏旷代绝笔、孤本，是大儒们研究学术，修注、改校典籍的会馆。</t>
  </si>
  <si>
    <t>翰苑</t>
  </si>
  <si>
    <t>建造在「弈轩」旁边的扩展建筑。\n可以获取较多的「威望」。</t>
  </si>
  <si>
    <t>石谱园占地极广，园中收藏着大量构思巧妙的珍珑棋谱。为防止棋谱年久有失，因此多将棋谱雕刻在石碑、石盘之上，是为“石谱”。</t>
  </si>
  <si>
    <t>石谱园</t>
  </si>
  <si>
    <t>建造在「琴舍」旁边的扩展建筑。\n可以获取较多的「威望」。</t>
  </si>
  <si>
    <t>百戏园汇集着来自五湖四海的戏班和艺人。园中往来无阻，任何人都可以随意游玩。许多民间脍炙人口的曲调均出于此处。</t>
  </si>
  <si>
    <t>百戏园</t>
  </si>
  <si>
    <t>建造在「练功房」旁边的扩展建筑。\n可以获取较多的「威望」。</t>
  </si>
  <si>
    <t>因为太吾祖训，太吾不得自立山门，因此，知客亭便起到了太吾山门的部分作用，来访者通常由此而入。知客亭虽然简陋，但亭子造型古朴，四周风景宜人。</t>
  </si>
  <si>
    <t>知客亭</t>
  </si>
  <si>
    <t>隔世塔</t>
  </si>
  <si>
    <t>建造在「长街」旁边的扩展建筑。\n可以获取大量的「威望」。</t>
  </si>
  <si>
    <t>以招募“门客”为目的而设置的会馆。所谓门客，是指那些投靠在主人门下，身怀一技之长或拥有过人才学，可以为主人谋划、出力的奇人异士。</t>
  </si>
  <si>
    <t>贤士馆</t>
  </si>
  <si>
    <t>建造在「书房」旁边的扩展建筑。\n可以降低交换藏书时的「威望」消耗。</t>
  </si>
  <si>
    <t>收藏、维护以及抄录各类典籍的私人设施。藏书阁严禁外人进入，其中陈列着历代先贤所遗留的，有关各类功法技艺的心得注解和秘籍要旨。</t>
  </si>
  <si>
    <t>藏书阁</t>
  </si>
  <si>
    <t>更大规模的太吾村，可以提升太吾氏在该地区的「影响力」。\n地区影响力越高，可以建造的建筑数量也越多。</t>
  </si>
  <si>
    <t>可花费「威望」向同道传授功法或技艺，提升其「资质」。\n规模越大的祠堂，每年立春时节，得到的「威望」也越多。</t>
  </si>
  <si>
    <t>供奉太吾氏先祖的场所。祠堂同时也是太吾氏家族议事、教育后代传人的重要场所。</t>
  </si>
  <si>
    <t>太吾氏祠堂</t>
  </si>
  <si>
    <t>建造在「练功房」旁边的扩展建筑。\n以走镖赚取「银钱」为主。</t>
  </si>
  <si>
    <t>建造在「禅房」旁边的扩展建筑。\n可以获取较多的「威望」。</t>
  </si>
  <si>
    <t>法堂乃是大德高僧讲经说法和僧人皈依受戒的殿堂。所谓“不立佛殿，唯树法堂”，法堂是禅寺中最重要的藏经与修持场所。</t>
  </si>
  <si>
    <t>法堂</t>
  </si>
  <si>
    <t>可以在驿站使用传驿通路前往世界各地。\n可以赚取少量的「银钱」和较多「威望」。</t>
  </si>
  <si>
    <t>18 升级增加资源需求系数 （100+目前等级*该项）%</t>
    <phoneticPr fontId="4" type="noConversion"/>
  </si>
  <si>
    <t>17威望</t>
    <phoneticPr fontId="4" type="noConversion"/>
  </si>
  <si>
    <t>16银钱</t>
    <phoneticPr fontId="4" type="noConversion"/>
  </si>
  <si>
    <t>15药材</t>
    <phoneticPr fontId="4" type="noConversion"/>
  </si>
  <si>
    <t>14织物</t>
    <phoneticPr fontId="4" type="noConversion"/>
  </si>
  <si>
    <t>13金石</t>
    <phoneticPr fontId="4" type="noConversion"/>
  </si>
  <si>
    <t>12木材</t>
    <phoneticPr fontId="4" type="noConversion"/>
  </si>
  <si>
    <t>11食物</t>
    <phoneticPr fontId="4" type="noConversion"/>
  </si>
  <si>
    <t>21默认建造时间、人口（正值）/拆除时间、人口（负值）</t>
    <phoneticPr fontId="4" type="noConversion"/>
  </si>
  <si>
    <t>93与地区安定(num11)关系 Num6</t>
    <phoneticPr fontId="4" type="noConversion"/>
  </si>
  <si>
    <t>92与地区文化关系（num10） num5</t>
    <phoneticPr fontId="4" type="noConversion"/>
  </si>
  <si>
    <t>无关</t>
    <phoneticPr fontId="4" type="noConversion"/>
  </si>
  <si>
    <t>太吾村</t>
    <phoneticPr fontId="4" type="noConversion"/>
  </si>
  <si>
    <t>蛐蛐罐</t>
    <phoneticPr fontId="4" type="noConversion"/>
  </si>
  <si>
    <t>声望</t>
  </si>
  <si>
    <t>银钱总成本</t>
    <phoneticPr fontId="4" type="noConversion"/>
  </si>
  <si>
    <t>威望总消耗</t>
    <phoneticPr fontId="4" type="noConversion"/>
  </si>
  <si>
    <t>资源总成本</t>
    <phoneticPr fontId="4" type="noConversion"/>
  </si>
  <si>
    <t>自行测试</t>
    <phoneticPr fontId="4" type="noConversion"/>
  </si>
  <si>
    <t>96经营事件类型，对应表“经营时间类型”的序号，每行四个值分别+1 +2 -1 -2对应的经营事件的序号</t>
  </si>
  <si>
    <t>33技艺代号-人物UI 18代表名声</t>
    <phoneticPr fontId="4" type="noConversion"/>
  </si>
  <si>
    <t>51资质要求 资质*（好心+4）/10/（资质要求+建筑等级-1）*100为经营效率，上限200，好心指好感与心情等级和，寻常和陌路均视为0，总和下限-3，上限9，</t>
    <phoneticPr fontId="4" type="noConversion"/>
  </si>
  <si>
    <t>其他普通威望收益类建筑的资质要求都一样。而驿站资质要求最低</t>
    <phoneticPr fontId="4" type="noConversion"/>
  </si>
  <si>
    <r>
      <t>注意，虽然基础收益高了，但是法堂和三清殿与</t>
    </r>
    <r>
      <rPr>
        <sz val="11"/>
        <color theme="1"/>
        <rFont val="微软雅黑"/>
        <family val="2"/>
        <charset val="134"/>
      </rPr>
      <t>↙</t>
    </r>
    <phoneticPr fontId="4" type="noConversion"/>
  </si>
  <si>
    <t>水火青炉</t>
    <phoneticPr fontId="4" type="noConversion"/>
  </si>
  <si>
    <t>藏书阁</t>
    <phoneticPr fontId="4" type="noConversion"/>
  </si>
  <si>
    <t>沃野</t>
    <phoneticPr fontId="4" type="noConversion"/>
  </si>
  <si>
    <t>四季园</t>
    <phoneticPr fontId="4" type="noConversion"/>
  </si>
  <si>
    <t>病坊</t>
    <phoneticPr fontId="4" type="noConversion"/>
  </si>
  <si>
    <t>药房</t>
    <phoneticPr fontId="4" type="noConversion"/>
  </si>
  <si>
    <t>药圃</t>
    <phoneticPr fontId="4" type="noConversion"/>
  </si>
  <si>
    <t>书房</t>
    <phoneticPr fontId="4" type="noConversion"/>
  </si>
  <si>
    <t>巧匠屋</t>
    <phoneticPr fontId="4" type="noConversion"/>
  </si>
  <si>
    <t>食窖</t>
    <phoneticPr fontId="4" type="noConversion"/>
  </si>
  <si>
    <t>酒楼</t>
    <phoneticPr fontId="4" type="noConversion"/>
  </si>
  <si>
    <t>养药室</t>
    <phoneticPr fontId="4" type="noConversion"/>
  </si>
  <si>
    <t>草药</t>
    <phoneticPr fontId="4" type="noConversion"/>
  </si>
  <si>
    <t>水域</t>
    <phoneticPr fontId="4" type="noConversion"/>
  </si>
  <si>
    <t>悬空栈</t>
    <phoneticPr fontId="4" type="noConversion"/>
  </si>
  <si>
    <t>玲珑台</t>
    <phoneticPr fontId="4" type="noConversion"/>
  </si>
  <si>
    <t>血池</t>
    <phoneticPr fontId="4" type="noConversion"/>
  </si>
  <si>
    <t>居所</t>
    <phoneticPr fontId="4" type="noConversion"/>
  </si>
  <si>
    <t>书铺</t>
    <phoneticPr fontId="4" type="noConversion"/>
  </si>
  <si>
    <t>药农</t>
    <phoneticPr fontId="4" type="noConversion"/>
  </si>
  <si>
    <t>花舫</t>
    <phoneticPr fontId="4" type="noConversion"/>
  </si>
  <si>
    <t>太始林</t>
    <phoneticPr fontId="4" type="noConversion"/>
  </si>
  <si>
    <t>幽冥窑</t>
    <phoneticPr fontId="4" type="noConversion"/>
  </si>
  <si>
    <t>密医</t>
    <phoneticPr fontId="4" type="noConversion"/>
  </si>
  <si>
    <t>幽室</t>
    <phoneticPr fontId="4" type="noConversion"/>
  </si>
  <si>
    <t>废人窟</t>
    <phoneticPr fontId="4" type="noConversion"/>
  </si>
  <si>
    <t>长街</t>
    <phoneticPr fontId="4" type="noConversion"/>
  </si>
  <si>
    <t>木工房</t>
    <phoneticPr fontId="4" type="noConversion"/>
  </si>
  <si>
    <t>龙泉七星井</t>
    <phoneticPr fontId="4" type="noConversion"/>
  </si>
  <si>
    <t>毒沼</t>
    <phoneticPr fontId="4" type="noConversion"/>
  </si>
  <si>
    <t>泥渠</t>
    <phoneticPr fontId="4" type="noConversion"/>
  </si>
  <si>
    <t>书院</t>
    <phoneticPr fontId="4" type="noConversion"/>
  </si>
  <si>
    <t>驿站</t>
    <phoneticPr fontId="4" type="noConversion"/>
  </si>
  <si>
    <t>仓库</t>
    <phoneticPr fontId="4" type="noConversion"/>
  </si>
  <si>
    <t>火炼室</t>
    <phoneticPr fontId="4" type="noConversion"/>
  </si>
  <si>
    <t>练功房</t>
    <phoneticPr fontId="4" type="noConversion"/>
  </si>
  <si>
    <t>厢房</t>
    <phoneticPr fontId="4" type="noConversion"/>
  </si>
  <si>
    <t>饵食牢</t>
    <phoneticPr fontId="4" type="noConversion"/>
  </si>
  <si>
    <t>太吾村</t>
    <phoneticPr fontId="4" type="noConversion"/>
  </si>
  <si>
    <t>太吾氏祠堂</t>
    <phoneticPr fontId="4" type="noConversion"/>
  </si>
  <si>
    <t>贤士馆</t>
    <phoneticPr fontId="4" type="noConversion"/>
  </si>
  <si>
    <t>彩桑园</t>
    <phoneticPr fontId="4" type="noConversion"/>
  </si>
  <si>
    <t>阅经阁</t>
    <phoneticPr fontId="4" type="noConversion"/>
  </si>
  <si>
    <t>玄蛇窟</t>
    <phoneticPr fontId="4" type="noConversion"/>
  </si>
  <si>
    <t>市集</t>
    <phoneticPr fontId="4" type="noConversion"/>
  </si>
  <si>
    <t>奇珍园</t>
    <phoneticPr fontId="4" type="noConversion"/>
  </si>
  <si>
    <t>绣楼</t>
    <phoneticPr fontId="4" type="noConversion"/>
  </si>
  <si>
    <t>禅房</t>
    <phoneticPr fontId="4" type="noConversion"/>
  </si>
  <si>
    <t>堤堰</t>
    <phoneticPr fontId="4" type="noConversion"/>
  </si>
  <si>
    <t>花谷</t>
    <phoneticPr fontId="4" type="noConversion"/>
  </si>
  <si>
    <t>筒车</t>
    <phoneticPr fontId="4" type="noConversion"/>
  </si>
  <si>
    <t>轮回台</t>
    <phoneticPr fontId="4" type="noConversion"/>
  </si>
  <si>
    <t>天成乡</t>
    <phoneticPr fontId="4" type="noConversion"/>
  </si>
  <si>
    <t>制木坊</t>
    <phoneticPr fontId="4" type="noConversion"/>
  </si>
  <si>
    <t>丹房</t>
    <phoneticPr fontId="4" type="noConversion"/>
  </si>
  <si>
    <t>凤凰台</t>
    <phoneticPr fontId="4" type="noConversion"/>
  </si>
  <si>
    <t>观星台</t>
    <phoneticPr fontId="4" type="noConversion"/>
  </si>
  <si>
    <t>香料馆</t>
    <phoneticPr fontId="4" type="noConversion"/>
  </si>
  <si>
    <t>木工铺</t>
    <phoneticPr fontId="4" type="noConversion"/>
  </si>
  <si>
    <t>云房</t>
    <phoneticPr fontId="4" type="noConversion"/>
  </si>
  <si>
    <t>琴舍</t>
    <phoneticPr fontId="4" type="noConversion"/>
  </si>
  <si>
    <t>画阁</t>
    <phoneticPr fontId="4" type="noConversion"/>
  </si>
  <si>
    <t>石山</t>
    <phoneticPr fontId="4" type="noConversion"/>
  </si>
  <si>
    <t>树林</t>
    <phoneticPr fontId="4" type="noConversion"/>
  </si>
  <si>
    <t>孤峰</t>
    <phoneticPr fontId="4" type="noConversion"/>
  </si>
  <si>
    <t>宝石</t>
    <phoneticPr fontId="4" type="noConversion"/>
  </si>
  <si>
    <t>兽群</t>
    <phoneticPr fontId="4" type="noConversion"/>
  </si>
  <si>
    <t>火池</t>
    <phoneticPr fontId="4" type="noConversion"/>
  </si>
  <si>
    <t>陨铁坑</t>
    <phoneticPr fontId="4" type="noConversion"/>
  </si>
  <si>
    <t>密林</t>
    <phoneticPr fontId="4" type="noConversion"/>
  </si>
  <si>
    <t>长春涧</t>
    <phoneticPr fontId="4" type="noConversion"/>
  </si>
  <si>
    <t>奇香原</t>
    <phoneticPr fontId="4" type="noConversion"/>
  </si>
  <si>
    <t>灵脉</t>
    <phoneticPr fontId="4" type="noConversion"/>
  </si>
  <si>
    <t>玄冰</t>
    <phoneticPr fontId="4" type="noConversion"/>
  </si>
  <si>
    <t>矿井</t>
    <phoneticPr fontId="4" type="noConversion"/>
  </si>
  <si>
    <t>树农</t>
    <phoneticPr fontId="4" type="noConversion"/>
  </si>
  <si>
    <t>石碑</t>
    <phoneticPr fontId="4" type="noConversion"/>
  </si>
  <si>
    <t>花农</t>
    <phoneticPr fontId="4" type="noConversion"/>
  </si>
  <si>
    <t>宝井</t>
    <phoneticPr fontId="4" type="noConversion"/>
  </si>
  <si>
    <t>牧场</t>
    <phoneticPr fontId="4" type="noConversion"/>
  </si>
  <si>
    <t>琉璃索</t>
    <phoneticPr fontId="4" type="noConversion"/>
  </si>
  <si>
    <t>火爆堆</t>
    <phoneticPr fontId="4" type="noConversion"/>
  </si>
  <si>
    <t>护林墙</t>
    <phoneticPr fontId="4" type="noConversion"/>
  </si>
  <si>
    <t>引涧渠</t>
    <phoneticPr fontId="4" type="noConversion"/>
  </si>
  <si>
    <t>云篷</t>
    <phoneticPr fontId="4" type="noConversion"/>
  </si>
  <si>
    <t>福人居</t>
    <phoneticPr fontId="4" type="noConversion"/>
  </si>
  <si>
    <t>秘陵</t>
    <phoneticPr fontId="4" type="noConversion"/>
  </si>
  <si>
    <t>冰夷像</t>
    <phoneticPr fontId="4" type="noConversion"/>
  </si>
  <si>
    <t>茶园</t>
    <phoneticPr fontId="4" type="noConversion"/>
  </si>
  <si>
    <t>蒸酒坊</t>
    <phoneticPr fontId="4" type="noConversion"/>
  </si>
  <si>
    <t>伐木场</t>
    <phoneticPr fontId="4" type="noConversion"/>
  </si>
  <si>
    <t>林场</t>
    <phoneticPr fontId="4" type="noConversion"/>
  </si>
  <si>
    <t>普通
资源</t>
    <phoneticPr fontId="4" type="noConversion"/>
  </si>
  <si>
    <t>采集
建筑</t>
    <phoneticPr fontId="4" type="noConversion"/>
  </si>
  <si>
    <t>双附属
建筑</t>
    <phoneticPr fontId="4" type="noConversion"/>
  </si>
  <si>
    <t>更多
数量</t>
    <phoneticPr fontId="4" type="noConversion"/>
  </si>
  <si>
    <t>更高
品质</t>
    <phoneticPr fontId="4" type="noConversion"/>
  </si>
  <si>
    <t>淘洗池</t>
    <phoneticPr fontId="4" type="noConversion"/>
  </si>
  <si>
    <t>精炼室</t>
    <phoneticPr fontId="4" type="noConversion"/>
  </si>
  <si>
    <t>炼瘴池</t>
    <phoneticPr fontId="4" type="noConversion"/>
  </si>
  <si>
    <t>百花瀑</t>
    <phoneticPr fontId="4" type="noConversion"/>
  </si>
  <si>
    <t>浣宝池</t>
    <phoneticPr fontId="4" type="noConversion"/>
  </si>
  <si>
    <t>金刚解玉台</t>
    <phoneticPr fontId="4" type="noConversion"/>
  </si>
  <si>
    <t>炼神峰</t>
    <phoneticPr fontId="4" type="noConversion"/>
  </si>
  <si>
    <t>神火铸</t>
    <phoneticPr fontId="4" type="noConversion"/>
  </si>
  <si>
    <t>神木林</t>
    <phoneticPr fontId="4" type="noConversion"/>
  </si>
  <si>
    <t>神农涧</t>
    <phoneticPr fontId="4" type="noConversion"/>
  </si>
  <si>
    <t>神龙柱</t>
    <phoneticPr fontId="4" type="noConversion"/>
  </si>
  <si>
    <t>神彩梭</t>
    <phoneticPr fontId="4" type="noConversion"/>
  </si>
  <si>
    <t>神光璧</t>
    <phoneticPr fontId="4" type="noConversion"/>
  </si>
  <si>
    <t>龙宫</t>
    <phoneticPr fontId="4" type="noConversion"/>
  </si>
  <si>
    <t>降低
造诣</t>
    <phoneticPr fontId="4" type="noConversion"/>
  </si>
  <si>
    <t>玄冰壁</t>
    <phoneticPr fontId="4" type="noConversion"/>
  </si>
  <si>
    <t>基本建筑</t>
    <phoneticPr fontId="4" type="noConversion"/>
  </si>
  <si>
    <t>基础建筑</t>
    <phoneticPr fontId="4" type="noConversion"/>
  </si>
  <si>
    <t>弈轩</t>
    <phoneticPr fontId="4" type="noConversion"/>
  </si>
  <si>
    <t>甘泉厅</t>
    <phoneticPr fontId="4" type="noConversion"/>
  </si>
  <si>
    <t>镖局</t>
    <phoneticPr fontId="4" type="noConversion"/>
  </si>
  <si>
    <t>基础
建筑</t>
    <phoneticPr fontId="4" type="noConversion"/>
  </si>
  <si>
    <t>单附属
建筑</t>
    <phoneticPr fontId="4" type="noConversion"/>
  </si>
  <si>
    <t>棋馆</t>
    <phoneticPr fontId="4" type="noConversion"/>
  </si>
  <si>
    <t>画铺</t>
    <phoneticPr fontId="4" type="noConversion"/>
  </si>
  <si>
    <t>乐坊</t>
    <phoneticPr fontId="4" type="noConversion"/>
  </si>
  <si>
    <t>占卜馆</t>
    <phoneticPr fontId="4" type="noConversion"/>
  </si>
  <si>
    <t>茶馆</t>
    <phoneticPr fontId="4" type="noConversion"/>
  </si>
  <si>
    <t>毒市</t>
    <phoneticPr fontId="4" type="noConversion"/>
  </si>
  <si>
    <t>熟药铺</t>
    <phoneticPr fontId="4" type="noConversion"/>
  </si>
  <si>
    <t>布庄</t>
    <phoneticPr fontId="4" type="noConversion"/>
  </si>
  <si>
    <t>铁匠铺</t>
    <phoneticPr fontId="4" type="noConversion"/>
  </si>
  <si>
    <t>珠宝铺</t>
    <phoneticPr fontId="4" type="noConversion"/>
  </si>
  <si>
    <t>寺院</t>
    <phoneticPr fontId="4" type="noConversion"/>
  </si>
  <si>
    <t>法事
道场</t>
    <phoneticPr fontId="4" type="noConversion"/>
  </si>
  <si>
    <t>银钱类</t>
    <phoneticPr fontId="4" type="noConversion"/>
  </si>
  <si>
    <t>威望类</t>
    <phoneticPr fontId="4" type="noConversion"/>
  </si>
  <si>
    <t>人才类</t>
    <phoneticPr fontId="4" type="noConversion"/>
  </si>
  <si>
    <t>三清殿</t>
    <phoneticPr fontId="4" type="noConversion"/>
  </si>
  <si>
    <t>法堂</t>
    <phoneticPr fontId="4" type="noConversion"/>
  </si>
  <si>
    <t>游园</t>
    <phoneticPr fontId="4" type="noConversion"/>
  </si>
  <si>
    <t>百戏园</t>
    <phoneticPr fontId="4" type="noConversion"/>
  </si>
  <si>
    <t>石谱园</t>
    <phoneticPr fontId="4" type="noConversion"/>
  </si>
  <si>
    <t>翰苑</t>
    <phoneticPr fontId="4" type="noConversion"/>
  </si>
  <si>
    <t>流光园</t>
    <phoneticPr fontId="4" type="noConversion"/>
  </si>
  <si>
    <t>知客亭</t>
    <phoneticPr fontId="4" type="noConversion"/>
  </si>
  <si>
    <t>四海府</t>
    <phoneticPr fontId="4" type="noConversion"/>
  </si>
  <si>
    <t>祭天
高台</t>
    <phoneticPr fontId="4" type="noConversion"/>
  </si>
  <si>
    <t>知音阁</t>
    <phoneticPr fontId="4" type="noConversion"/>
  </si>
  <si>
    <t>丹青馆</t>
    <phoneticPr fontId="4" type="noConversion"/>
  </si>
  <si>
    <t>药师馆</t>
    <phoneticPr fontId="4" type="noConversion"/>
  </si>
  <si>
    <t>斗弈台</t>
    <phoneticPr fontId="4" type="noConversion"/>
  </si>
  <si>
    <t>方士馆</t>
    <phoneticPr fontId="4" type="noConversion"/>
  </si>
  <si>
    <t>闻香苑</t>
    <phoneticPr fontId="4" type="noConversion"/>
  </si>
  <si>
    <t>织造坊</t>
    <phoneticPr fontId="4" type="noConversion"/>
  </si>
  <si>
    <t>道观</t>
    <phoneticPr fontId="4" type="noConversion"/>
  </si>
  <si>
    <t>百家宴</t>
    <phoneticPr fontId="4" type="noConversion"/>
  </si>
  <si>
    <t>锻冶坊</t>
    <phoneticPr fontId="4" type="noConversion"/>
  </si>
  <si>
    <t>佛塔</t>
    <phoneticPr fontId="4" type="noConversion"/>
  </si>
  <si>
    <t>勾栏
瓦舍</t>
    <phoneticPr fontId="4" type="noConversion"/>
  </si>
  <si>
    <t>暗牢</t>
    <phoneticPr fontId="4" type="noConversion"/>
  </si>
  <si>
    <t>毛石坊</t>
    <phoneticPr fontId="4" type="noConversion"/>
  </si>
  <si>
    <t>金铺</t>
    <phoneticPr fontId="4" type="noConversion"/>
  </si>
  <si>
    <t>营造坊</t>
    <phoneticPr fontId="4" type="noConversion"/>
  </si>
  <si>
    <t>锦绣阁</t>
    <phoneticPr fontId="4" type="noConversion"/>
  </si>
  <si>
    <t>琳琅阁</t>
    <phoneticPr fontId="4" type="noConversion"/>
  </si>
  <si>
    <t>争妍阁</t>
    <phoneticPr fontId="4" type="noConversion"/>
  </si>
  <si>
    <t>品质
提升</t>
    <phoneticPr fontId="4" type="noConversion"/>
  </si>
  <si>
    <t>方略室</t>
    <phoneticPr fontId="4" type="noConversion"/>
  </si>
  <si>
    <t>画影轩</t>
    <phoneticPr fontId="4" type="noConversion"/>
  </si>
  <si>
    <t>复制粘贴即可。</t>
    <phoneticPr fontId="4" type="noConversion"/>
  </si>
  <si>
    <t>顶级
建筑</t>
    <phoneticPr fontId="4" type="noConversion"/>
  </si>
  <si>
    <t>茶马帮</t>
    <phoneticPr fontId="4" type="noConversion"/>
  </si>
  <si>
    <t>稀有
资源</t>
    <phoneticPr fontId="4" type="noConversion"/>
  </si>
  <si>
    <t>风水
龙穴</t>
    <phoneticPr fontId="4" type="noConversion"/>
  </si>
  <si>
    <t>金刚
解玉台</t>
    <phoneticPr fontId="4" type="noConversion"/>
  </si>
  <si>
    <t>基本
建筑</t>
    <phoneticPr fontId="4" type="noConversion"/>
  </si>
  <si>
    <t>显示效率=单日工作量/总工作量，威望收益建筑全部为500，因此效率最低10%，最高40%</t>
    <phoneticPr fontId="4" type="noConversion"/>
  </si>
  <si>
    <t>实际经营效率=资质*（好感+心情+4）/10/（资质要求+等级-1）*100，最低50，最高200</t>
    <phoneticPr fontId="4" type="noConversion"/>
  </si>
  <si>
    <t>引子</t>
  </si>
  <si>
    <t>等级</t>
  </si>
  <si>
    <t>成品</t>
  </si>
  <si>
    <t>奇·六品</t>
  </si>
  <si>
    <t>羊脂白玉</t>
  </si>
  <si>
    <t>璃峰宝匣</t>
  </si>
  <si>
    <t>玉石针匣</t>
  </si>
  <si>
    <t>玉石暗器</t>
  </si>
  <si>
    <t>玉蝉飞针</t>
  </si>
  <si>
    <t>笑面罗汉</t>
  </si>
  <si>
    <t>无暇对刺</t>
  </si>
  <si>
    <t>青黄琼脂刺</t>
  </si>
  <si>
    <t>玉石对刺</t>
  </si>
  <si>
    <t>玉石宝物·动</t>
  </si>
  <si>
    <t>夜光银烛</t>
  </si>
  <si>
    <t>玉泉珏</t>
  </si>
  <si>
    <t>玉石宝物·生</t>
  </si>
  <si>
    <t>醉八仙</t>
  </si>
  <si>
    <t>白虎珪壁</t>
  </si>
  <si>
    <t>玉石宝物·驰</t>
  </si>
  <si>
    <t>五岳真形佩</t>
  </si>
  <si>
    <t>透光佛柄</t>
  </si>
  <si>
    <t>玉石宝物·活</t>
  </si>
  <si>
    <t>五蝠琮</t>
  </si>
  <si>
    <t>刘海戏蟾</t>
  </si>
  <si>
    <t>玉石宝物·收</t>
  </si>
  <si>
    <t>翠鲤玉符</t>
  </si>
  <si>
    <t>玉面狸</t>
  </si>
  <si>
    <t>玉石宝物·</t>
  </si>
  <si>
    <t>清光壶</t>
  </si>
  <si>
    <t>玉罗琦</t>
  </si>
  <si>
    <t>玉石宝物·惊</t>
  </si>
  <si>
    <t>阅经阁</t>
  </si>
  <si>
    <t>香料馆</t>
  </si>
  <si>
    <t>木工房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</si>
</sst>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9"/>
      <name val="Calibri"/>
      <family val="3"/>
      <charset val="134"/>
      <scheme val="minor"/>
    </font>
    <font>
      <b/>
      <sz val="11"/>
      <color rgb="FFFFFF00"/>
      <name val="Calibri"/>
      <family val="3"/>
      <charset val="134"/>
      <scheme val="minor"/>
    </font>
    <font>
      <sz val="11"/>
      <color rgb="FFFFC000"/>
      <name val="Calibri"/>
      <family val="2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1"/>
      <color theme="1"/>
      <name val="微软雅黑"/>
      <family val="2"/>
      <charset val="134"/>
    </font>
    <font>
      <sz val="9"/>
      <color theme="1"/>
      <name val="Calibri"/>
      <family val="3"/>
      <charset val="134"/>
      <scheme val="minor"/>
    </font>
    <font>
      <sz val="9"/>
      <color rgb="FFFFFF00"/>
      <name val="Calibri"/>
      <family val="3"/>
      <charset val="134"/>
      <scheme val="minor"/>
    </font>
    <font>
      <sz val="9"/>
      <color theme="1"/>
      <name val="Calibri"/>
      <family val="2"/>
      <scheme val="minor"/>
    </font>
    <font>
      <sz val="9"/>
      <color rgb="FFFFC000"/>
      <name val="Calibri"/>
      <family val="3"/>
      <charset val="134"/>
      <scheme val="minor"/>
    </font>
    <font>
      <sz val="9"/>
      <color theme="7" tint="0.79998168889431442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3"/>
      <charset val="134"/>
      <scheme val="minor"/>
    </font>
    <font>
      <b/>
      <sz val="9"/>
      <color theme="7" tint="0.79998168889431442"/>
      <name val="Calibri"/>
      <family val="3"/>
      <charset val="134"/>
      <scheme val="minor"/>
    </font>
    <font>
      <b/>
      <sz val="9"/>
      <color rgb="FFFFFF00"/>
      <name val="Calibri"/>
      <family val="3"/>
      <charset val="134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3C66D"/>
        <bgColor indexed="64"/>
      </patternFill>
    </fill>
    <fill>
      <patternFill patternType="solid">
        <fgColor rgb="FF6DB75F"/>
        <bgColor indexed="64"/>
      </patternFill>
    </fill>
    <fill>
      <patternFill patternType="solid">
        <fgColor rgb="FFEDA723"/>
        <bgColor indexed="64"/>
      </patternFill>
    </fill>
    <fill>
      <patternFill patternType="solid">
        <fgColor rgb="FF63CED0"/>
        <bgColor indexed="64"/>
      </patternFill>
    </fill>
    <fill>
      <patternFill patternType="solid">
        <fgColor rgb="FFE4504D"/>
        <bgColor indexed="64"/>
      </patternFill>
    </fill>
    <fill>
      <patternFill patternType="solid">
        <fgColor rgb="FF8FBAE7"/>
        <bgColor indexed="64"/>
      </patternFill>
    </fill>
    <fill>
      <patternFill patternType="solid">
        <fgColor rgb="FFAE5AC8"/>
        <bgColor indexed="64"/>
      </patternFill>
    </fill>
    <fill>
      <patternFill patternType="solid">
        <fgColor theme="1" tint="0.249977111117893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2" fillId="0" borderId="0"/>
    <xf numFmtId="0" fontId="17" fillId="0" borderId="0" applyNumberFormat="0" applyFill="0" applyBorder="0" applyAlignment="0" applyProtection="0"/>
    <xf numFmtId="0" fontId="1" fillId="0" borderId="0"/>
  </cellStyleXfs>
  <cellXfs count="80">
    <xf numFmtId="0" fontId="0" fillId="0" borderId="0" xfId="0">
      <alignment vertical="center"/>
    </xf>
    <xf numFmtId="0" fontId="0" fillId="3" borderId="0" xfId="0" applyFill="1">
      <alignment vertical="center"/>
    </xf>
    <xf numFmtId="0" fontId="6" fillId="5" borderId="0" xfId="0" applyFont="1" applyFill="1">
      <alignment vertical="center"/>
    </xf>
    <xf numFmtId="0" fontId="0" fillId="6" borderId="0" xfId="0" applyFill="1">
      <alignment vertical="center"/>
    </xf>
    <xf numFmtId="0" fontId="0" fillId="7" borderId="0" xfId="0" applyFill="1">
      <alignment vertical="center"/>
    </xf>
    <xf numFmtId="0" fontId="0" fillId="6" borderId="5" xfId="0" applyFill="1" applyBorder="1">
      <alignment vertical="center"/>
    </xf>
    <xf numFmtId="0" fontId="0" fillId="0" borderId="5" xfId="0" applyBorder="1">
      <alignment vertical="center"/>
    </xf>
    <xf numFmtId="0" fontId="0" fillId="7" borderId="5" xfId="0" applyFill="1" applyBorder="1">
      <alignment vertical="center"/>
    </xf>
    <xf numFmtId="0" fontId="7" fillId="8" borderId="0" xfId="0" applyFont="1" applyFill="1">
      <alignment vertical="center"/>
    </xf>
    <xf numFmtId="0" fontId="0" fillId="3" borderId="5" xfId="0" applyFill="1" applyBorder="1">
      <alignment vertical="center"/>
    </xf>
    <xf numFmtId="0" fontId="0" fillId="10" borderId="0" xfId="0" applyFill="1">
      <alignment vertical="center"/>
    </xf>
    <xf numFmtId="0" fontId="6" fillId="5" borderId="6" xfId="0" applyFont="1" applyFill="1" applyBorder="1">
      <alignment vertical="center"/>
    </xf>
    <xf numFmtId="0" fontId="0" fillId="3" borderId="6" xfId="0" applyFill="1" applyBorder="1">
      <alignment vertical="center"/>
    </xf>
    <xf numFmtId="0" fontId="0" fillId="6" borderId="6" xfId="0" applyFill="1" applyBorder="1">
      <alignment vertical="center"/>
    </xf>
    <xf numFmtId="0" fontId="0" fillId="7" borderId="6" xfId="0" applyFill="1" applyBorder="1">
      <alignment vertical="center"/>
    </xf>
    <xf numFmtId="0" fontId="7" fillId="8" borderId="6" xfId="0" applyFont="1" applyFill="1" applyBorder="1">
      <alignment vertical="center"/>
    </xf>
    <xf numFmtId="0" fontId="0" fillId="0" borderId="4" xfId="0" applyBorder="1">
      <alignment vertical="center"/>
    </xf>
    <xf numFmtId="0" fontId="0" fillId="11" borderId="0" xfId="0" applyFill="1">
      <alignment vertical="center"/>
    </xf>
    <xf numFmtId="0" fontId="0" fillId="7" borderId="4" xfId="0" applyFill="1" applyBorder="1">
      <alignment vertical="center"/>
    </xf>
    <xf numFmtId="0" fontId="0" fillId="9" borderId="5" xfId="0" applyFill="1" applyBorder="1">
      <alignment vertical="center"/>
    </xf>
    <xf numFmtId="0" fontId="0" fillId="7" borderId="8" xfId="0" applyFill="1" applyBorder="1">
      <alignment vertical="center"/>
    </xf>
    <xf numFmtId="0" fontId="11" fillId="12" borderId="7" xfId="0" applyFont="1" applyFill="1" applyBorder="1" applyAlignment="1">
      <alignment horizontal="center" vertical="center" wrapText="1"/>
    </xf>
    <xf numFmtId="0" fontId="11" fillId="13" borderId="7" xfId="0" applyFont="1" applyFill="1" applyBorder="1" applyAlignment="1">
      <alignment horizontal="center" vertical="center" wrapText="1"/>
    </xf>
    <xf numFmtId="0" fontId="11" fillId="14" borderId="7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16" borderId="7" xfId="0" applyFont="1" applyFill="1" applyBorder="1" applyAlignment="1">
      <alignment horizontal="center" vertical="center" wrapText="1"/>
    </xf>
    <xf numFmtId="0" fontId="13" fillId="17" borderId="7" xfId="0" applyFont="1" applyFill="1" applyBorder="1" applyAlignment="1">
      <alignment horizontal="center" vertical="center" wrapText="1"/>
    </xf>
    <xf numFmtId="0" fontId="14" fillId="19" borderId="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5" fillId="18" borderId="7" xfId="0" applyFont="1" applyFill="1" applyBorder="1" applyAlignment="1">
      <alignment horizontal="center" vertical="center" wrapText="1"/>
    </xf>
    <xf numFmtId="0" fontId="11" fillId="14" borderId="16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18" fillId="15" borderId="7" xfId="0" applyFont="1" applyFill="1" applyBorder="1" applyAlignment="1">
      <alignment horizontal="center" vertical="center" wrapText="1"/>
    </xf>
    <xf numFmtId="0" fontId="18" fillId="12" borderId="7" xfId="0" applyFont="1" applyFill="1" applyBorder="1" applyAlignment="1">
      <alignment horizontal="center" vertical="center" wrapText="1"/>
    </xf>
    <xf numFmtId="0" fontId="18" fillId="14" borderId="7" xfId="0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18" fillId="12" borderId="1" xfId="0" applyFont="1" applyFill="1" applyBorder="1" applyAlignment="1">
      <alignment horizontal="center" vertical="center" wrapText="1"/>
    </xf>
    <xf numFmtId="0" fontId="18" fillId="17" borderId="7" xfId="0" applyFont="1" applyFill="1" applyBorder="1" applyAlignment="1">
      <alignment horizontal="center" vertical="center" wrapText="1"/>
    </xf>
    <xf numFmtId="0" fontId="18" fillId="13" borderId="7" xfId="0" applyFont="1" applyFill="1" applyBorder="1" applyAlignment="1">
      <alignment horizontal="center" vertical="center" wrapText="1"/>
    </xf>
    <xf numFmtId="0" fontId="19" fillId="18" borderId="7" xfId="0" applyFont="1" applyFill="1" applyBorder="1" applyAlignment="1">
      <alignment horizontal="center" vertical="center" wrapText="1"/>
    </xf>
    <xf numFmtId="0" fontId="20" fillId="16" borderId="7" xfId="0" applyFont="1" applyFill="1" applyBorder="1" applyAlignment="1">
      <alignment horizontal="center" vertical="center" wrapText="1"/>
    </xf>
    <xf numFmtId="0" fontId="21" fillId="15" borderId="7" xfId="0" applyFont="1" applyFill="1" applyBorder="1" applyAlignment="1">
      <alignment horizontal="center" vertical="center" wrapText="1"/>
    </xf>
    <xf numFmtId="0" fontId="21" fillId="12" borderId="7" xfId="0" applyFont="1" applyFill="1" applyBorder="1" applyAlignment="1">
      <alignment horizontal="center" vertical="center" wrapText="1"/>
    </xf>
    <xf numFmtId="0" fontId="21" fillId="14" borderId="7" xfId="0" applyFont="1" applyFill="1" applyBorder="1" applyAlignment="1">
      <alignment horizontal="center" vertical="center" wrapText="1"/>
    </xf>
    <xf numFmtId="0" fontId="13" fillId="12" borderId="7" xfId="0" applyFont="1" applyFill="1" applyBorder="1" applyAlignment="1">
      <alignment horizontal="center" vertical="center" wrapText="1"/>
    </xf>
    <xf numFmtId="0" fontId="13" fillId="15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2" fillId="0" borderId="7" xfId="0" applyFont="1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0" fillId="0" borderId="1" xfId="0" applyFill="1" applyBorder="1" applyAlignment="1">
      <alignment horizontal="left" vertical="center" indent="1"/>
    </xf>
    <xf numFmtId="0" fontId="0" fillId="0" borderId="0" xfId="0" applyFill="1" applyBorder="1" applyAlignment="1">
      <alignment horizontal="center" vertical="center"/>
    </xf>
    <xf numFmtId="0" fontId="13" fillId="14" borderId="7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9" borderId="0" xfId="0" applyFill="1" applyAlignment="1">
      <alignment horizontal="center" vertical="center" wrapText="1"/>
    </xf>
    <xf numFmtId="0" fontId="0" fillId="9" borderId="4" xfId="0" applyFill="1" applyBorder="1" applyAlignment="1">
      <alignment horizontal="center" vertical="center" wrapText="1"/>
    </xf>
  </cellXfs>
  <cellStyles count="5">
    <cellStyle name="Normal" xfId="0" builtinId="0"/>
    <cellStyle name="常规 2" xfId="1" xr:uid="{1883C61A-A43E-47E2-A3BB-AD834E229273}"/>
    <cellStyle name="常规 3" xfId="2" xr:uid="{1C27CDD8-726D-4C9E-9414-E30EB0FED5CA}"/>
    <cellStyle name="常规 4" xfId="4" xr:uid="{51D1DE8B-4681-462C-B675-CCEB1A4818EB}"/>
    <cellStyle name="超链接 2" xfId="3" xr:uid="{D1F92C8A-9380-44A6-AD6F-3CDF7849644D}"/>
  </cellStyles>
  <dxfs count="0"/>
  <tableStyles count="0" defaultTableStyle="TableStyleMedium2" defaultPivotStyle="PivotStyleLight16"/>
  <colors>
    <mruColors>
      <color rgb="FF663300"/>
      <color rgb="FFFFFF99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AEF5D-6889-47B3-9128-5B1E7CAA026E}">
  <sheetPr codeName="Sheet2"/>
  <dimension ref="A1:N28"/>
  <sheetViews>
    <sheetView workbookViewId="0">
      <selection activeCell="H2" sqref="H2"/>
    </sheetView>
  </sheetViews>
  <sheetFormatPr defaultRowHeight="15"/>
  <cols>
    <col min="4" max="4" width="74.7109375" customWidth="1"/>
    <col min="5" max="5" width="12.42578125" customWidth="1"/>
    <col min="6" max="6" width="10.5703125" customWidth="1"/>
    <col min="7" max="9" width="10.85546875" customWidth="1"/>
    <col min="10" max="10" width="8.7109375" customWidth="1"/>
    <col min="11" max="13" width="10.85546875" customWidth="1"/>
    <col min="14" max="14" width="15.7109375" customWidth="1"/>
  </cols>
  <sheetData>
    <row r="1" spans="1:14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104</v>
      </c>
      <c r="F1" s="1" t="s">
        <v>4</v>
      </c>
      <c r="G1" s="1" t="s">
        <v>190</v>
      </c>
      <c r="H1" s="1" t="s">
        <v>101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11</v>
      </c>
    </row>
    <row r="2" spans="1:14">
      <c r="A2" s="63" t="s">
        <v>12</v>
      </c>
      <c r="B2" s="2" t="s">
        <v>13</v>
      </c>
      <c r="C2" t="s">
        <v>14</v>
      </c>
      <c r="D2" t="s">
        <v>15</v>
      </c>
      <c r="E2">
        <v>20070</v>
      </c>
      <c r="F2" t="s">
        <v>16</v>
      </c>
      <c r="G2">
        <v>50</v>
      </c>
      <c r="H2">
        <v>1800</v>
      </c>
      <c r="I2">
        <v>3</v>
      </c>
      <c r="J2">
        <v>740</v>
      </c>
      <c r="K2">
        <v>780</v>
      </c>
      <c r="L2">
        <f>K2*(2+40*(20-1)/100)*20/2</f>
        <v>74880</v>
      </c>
      <c r="M2">
        <f>J2*(2+40*(20-1)/100)*20/2*800/500+L2</f>
        <v>188544</v>
      </c>
      <c r="N2" s="66" t="s">
        <v>103</v>
      </c>
    </row>
    <row r="3" spans="1:14">
      <c r="A3" s="64"/>
      <c r="B3" s="3" t="s">
        <v>17</v>
      </c>
      <c r="C3" t="s">
        <v>18</v>
      </c>
      <c r="D3" t="s">
        <v>19</v>
      </c>
      <c r="E3" s="4">
        <v>20004</v>
      </c>
      <c r="F3" t="s">
        <v>20</v>
      </c>
      <c r="G3">
        <v>30</v>
      </c>
      <c r="H3">
        <v>1200</v>
      </c>
      <c r="I3">
        <v>3</v>
      </c>
      <c r="J3">
        <v>450</v>
      </c>
      <c r="K3">
        <v>440</v>
      </c>
      <c r="L3">
        <f t="shared" ref="L3:L24" si="0">K3*(2+40*(20-1)/100)*20/2</f>
        <v>42240</v>
      </c>
      <c r="M3">
        <f t="shared" ref="M3:M24" si="1">J3*(2+40*(20-1)/100)*20/2*800/500+L3</f>
        <v>111360</v>
      </c>
      <c r="N3" s="66"/>
    </row>
    <row r="4" spans="1:14">
      <c r="A4" s="64"/>
      <c r="B4" s="3" t="s">
        <v>21</v>
      </c>
      <c r="C4" t="s">
        <v>22</v>
      </c>
      <c r="D4" t="s">
        <v>23</v>
      </c>
      <c r="E4" s="4">
        <v>20069</v>
      </c>
      <c r="F4" t="s">
        <v>16</v>
      </c>
      <c r="G4">
        <v>40</v>
      </c>
      <c r="H4">
        <v>1200</v>
      </c>
      <c r="I4">
        <v>3</v>
      </c>
      <c r="J4">
        <v>450</v>
      </c>
      <c r="K4">
        <v>440</v>
      </c>
      <c r="L4">
        <f t="shared" si="0"/>
        <v>42240</v>
      </c>
      <c r="M4">
        <f t="shared" si="1"/>
        <v>111360</v>
      </c>
      <c r="N4" s="66"/>
    </row>
    <row r="5" spans="1:14">
      <c r="A5" s="64"/>
      <c r="B5" s="3" t="s">
        <v>24</v>
      </c>
      <c r="C5" t="s">
        <v>25</v>
      </c>
      <c r="D5" t="s">
        <v>26</v>
      </c>
      <c r="E5" s="4">
        <v>20007</v>
      </c>
      <c r="F5" t="s">
        <v>27</v>
      </c>
      <c r="G5">
        <v>30</v>
      </c>
      <c r="H5">
        <v>1200</v>
      </c>
      <c r="I5">
        <v>3</v>
      </c>
      <c r="J5">
        <v>465</v>
      </c>
      <c r="K5">
        <v>360</v>
      </c>
      <c r="L5">
        <f t="shared" si="0"/>
        <v>34560</v>
      </c>
      <c r="M5">
        <f t="shared" si="1"/>
        <v>105984</v>
      </c>
      <c r="N5" s="66"/>
    </row>
    <row r="6" spans="1:14">
      <c r="A6" s="64"/>
      <c r="B6" s="3" t="s">
        <v>28</v>
      </c>
      <c r="C6" t="s">
        <v>29</v>
      </c>
      <c r="D6" t="s">
        <v>30</v>
      </c>
      <c r="E6" s="4">
        <v>20013</v>
      </c>
      <c r="F6" t="s">
        <v>31</v>
      </c>
      <c r="G6">
        <v>30</v>
      </c>
      <c r="H6">
        <v>1200</v>
      </c>
      <c r="I6">
        <v>3</v>
      </c>
      <c r="J6">
        <v>475</v>
      </c>
      <c r="K6">
        <v>320</v>
      </c>
      <c r="L6">
        <f t="shared" si="0"/>
        <v>30720</v>
      </c>
      <c r="M6">
        <f t="shared" si="1"/>
        <v>103680</v>
      </c>
      <c r="N6" s="66"/>
    </row>
    <row r="7" spans="1:14">
      <c r="A7" s="64"/>
      <c r="B7" s="3" t="s">
        <v>32</v>
      </c>
      <c r="C7" t="s">
        <v>33</v>
      </c>
      <c r="D7" t="s">
        <v>34</v>
      </c>
      <c r="E7" s="4">
        <v>20010</v>
      </c>
      <c r="F7" t="s">
        <v>35</v>
      </c>
      <c r="G7">
        <v>30</v>
      </c>
      <c r="H7">
        <v>1200</v>
      </c>
      <c r="I7">
        <v>3</v>
      </c>
      <c r="J7">
        <v>480</v>
      </c>
      <c r="K7">
        <v>280</v>
      </c>
      <c r="L7">
        <f t="shared" si="0"/>
        <v>26880</v>
      </c>
      <c r="M7">
        <f t="shared" si="1"/>
        <v>100608</v>
      </c>
      <c r="N7" s="66"/>
    </row>
    <row r="8" spans="1:14">
      <c r="A8" s="64"/>
      <c r="B8" s="3" t="s">
        <v>36</v>
      </c>
      <c r="C8" t="s">
        <v>37</v>
      </c>
      <c r="D8" t="s">
        <v>38</v>
      </c>
      <c r="E8" s="4">
        <v>20046</v>
      </c>
      <c r="F8" t="s">
        <v>39</v>
      </c>
      <c r="G8">
        <v>30</v>
      </c>
      <c r="H8">
        <v>1200</v>
      </c>
      <c r="I8">
        <v>3</v>
      </c>
      <c r="J8">
        <v>510</v>
      </c>
      <c r="K8">
        <v>140</v>
      </c>
      <c r="L8">
        <f t="shared" si="0"/>
        <v>13440</v>
      </c>
      <c r="M8">
        <f t="shared" si="1"/>
        <v>91776</v>
      </c>
      <c r="N8" s="66"/>
    </row>
    <row r="9" spans="1:14">
      <c r="A9" s="64"/>
      <c r="B9" s="4" t="s">
        <v>40</v>
      </c>
      <c r="C9" t="s">
        <v>41</v>
      </c>
      <c r="D9" t="s">
        <v>42</v>
      </c>
      <c r="E9">
        <v>20056</v>
      </c>
      <c r="F9" t="s">
        <v>43</v>
      </c>
      <c r="G9">
        <v>30</v>
      </c>
      <c r="H9">
        <v>900</v>
      </c>
      <c r="I9">
        <v>3</v>
      </c>
      <c r="J9">
        <v>510</v>
      </c>
      <c r="K9">
        <v>140</v>
      </c>
      <c r="L9">
        <f t="shared" si="0"/>
        <v>13440</v>
      </c>
      <c r="M9">
        <f t="shared" si="1"/>
        <v>91776</v>
      </c>
      <c r="N9" s="66"/>
    </row>
    <row r="10" spans="1:14" ht="15.75" thickBot="1">
      <c r="A10" s="65"/>
      <c r="B10" s="4" t="s">
        <v>44</v>
      </c>
      <c r="C10" t="s">
        <v>45</v>
      </c>
      <c r="D10" t="s">
        <v>46</v>
      </c>
      <c r="E10">
        <v>20059</v>
      </c>
      <c r="F10" t="s">
        <v>47</v>
      </c>
      <c r="G10">
        <v>30</v>
      </c>
      <c r="H10">
        <v>900</v>
      </c>
      <c r="I10">
        <v>3</v>
      </c>
      <c r="J10">
        <v>520</v>
      </c>
      <c r="K10">
        <v>90</v>
      </c>
      <c r="L10" s="16">
        <f t="shared" si="0"/>
        <v>8640</v>
      </c>
      <c r="M10" s="16">
        <f t="shared" si="1"/>
        <v>88512</v>
      </c>
      <c r="N10" s="66"/>
    </row>
    <row r="11" spans="1:14" ht="15.75" thickTop="1">
      <c r="A11" s="67" t="s">
        <v>48</v>
      </c>
      <c r="B11" s="5" t="s">
        <v>49</v>
      </c>
      <c r="C11" s="6" t="s">
        <v>50</v>
      </c>
      <c r="D11" s="6" t="s">
        <v>51</v>
      </c>
      <c r="E11" s="7">
        <v>20067</v>
      </c>
      <c r="F11" s="6" t="s">
        <v>16</v>
      </c>
      <c r="G11" s="6">
        <v>20</v>
      </c>
      <c r="H11" s="6">
        <v>1200</v>
      </c>
      <c r="I11" s="6">
        <v>3</v>
      </c>
      <c r="J11" s="6">
        <v>440</v>
      </c>
      <c r="K11" s="6">
        <v>480</v>
      </c>
      <c r="L11">
        <f t="shared" si="0"/>
        <v>46080</v>
      </c>
      <c r="M11">
        <f t="shared" si="1"/>
        <v>113664</v>
      </c>
      <c r="N11" s="66"/>
    </row>
    <row r="12" spans="1:14">
      <c r="A12" s="68"/>
      <c r="B12" s="3" t="s">
        <v>52</v>
      </c>
      <c r="C12" t="s">
        <v>53</v>
      </c>
      <c r="D12" t="s">
        <v>54</v>
      </c>
      <c r="E12" s="4">
        <v>20051</v>
      </c>
      <c r="F12" t="s">
        <v>55</v>
      </c>
      <c r="G12">
        <v>30</v>
      </c>
      <c r="H12">
        <v>1200</v>
      </c>
      <c r="I12">
        <v>3</v>
      </c>
      <c r="J12">
        <v>460</v>
      </c>
      <c r="K12">
        <v>380</v>
      </c>
      <c r="L12">
        <f t="shared" si="0"/>
        <v>36480</v>
      </c>
      <c r="M12">
        <f t="shared" si="1"/>
        <v>107136</v>
      </c>
      <c r="N12" s="66"/>
    </row>
    <row r="13" spans="1:14">
      <c r="A13" s="68"/>
      <c r="B13" s="3" t="s">
        <v>56</v>
      </c>
      <c r="C13" t="s">
        <v>57</v>
      </c>
      <c r="D13" t="s">
        <v>58</v>
      </c>
      <c r="E13" s="4">
        <v>20062</v>
      </c>
      <c r="F13" t="s">
        <v>59</v>
      </c>
      <c r="G13">
        <v>30</v>
      </c>
      <c r="H13">
        <v>1200</v>
      </c>
      <c r="I13">
        <v>3</v>
      </c>
      <c r="J13">
        <v>480</v>
      </c>
      <c r="K13">
        <v>280</v>
      </c>
      <c r="L13">
        <f t="shared" si="0"/>
        <v>26880</v>
      </c>
      <c r="M13">
        <f t="shared" si="1"/>
        <v>100608</v>
      </c>
      <c r="N13" s="66"/>
    </row>
    <row r="14" spans="1:14">
      <c r="A14" s="68"/>
      <c r="B14" s="3" t="s">
        <v>60</v>
      </c>
      <c r="C14" t="s">
        <v>61</v>
      </c>
      <c r="D14" t="s">
        <v>62</v>
      </c>
      <c r="E14" s="4">
        <v>20068</v>
      </c>
      <c r="F14" t="s">
        <v>16</v>
      </c>
      <c r="G14">
        <v>30</v>
      </c>
      <c r="H14">
        <v>1200</v>
      </c>
      <c r="I14">
        <v>3</v>
      </c>
      <c r="J14">
        <v>480</v>
      </c>
      <c r="K14">
        <v>280</v>
      </c>
      <c r="L14">
        <f t="shared" si="0"/>
        <v>26880</v>
      </c>
      <c r="M14">
        <f t="shared" si="1"/>
        <v>100608</v>
      </c>
      <c r="N14" s="66"/>
    </row>
    <row r="15" spans="1:14">
      <c r="A15" s="68"/>
      <c r="B15" s="4" t="s">
        <v>63</v>
      </c>
      <c r="C15" t="s">
        <v>64</v>
      </c>
      <c r="D15" t="s">
        <v>65</v>
      </c>
      <c r="E15">
        <v>20020</v>
      </c>
      <c r="F15" t="s">
        <v>66</v>
      </c>
      <c r="G15">
        <v>30</v>
      </c>
      <c r="H15">
        <v>900</v>
      </c>
      <c r="I15">
        <v>3</v>
      </c>
      <c r="J15">
        <v>500</v>
      </c>
      <c r="K15">
        <v>180</v>
      </c>
      <c r="L15">
        <f t="shared" si="0"/>
        <v>17280</v>
      </c>
      <c r="M15">
        <f t="shared" si="1"/>
        <v>94080</v>
      </c>
      <c r="N15" s="66"/>
    </row>
    <row r="16" spans="1:14">
      <c r="A16" s="68"/>
      <c r="B16" s="4" t="s">
        <v>67</v>
      </c>
      <c r="C16" t="s">
        <v>68</v>
      </c>
      <c r="D16" t="s">
        <v>69</v>
      </c>
      <c r="E16">
        <v>20019</v>
      </c>
      <c r="F16" t="s">
        <v>66</v>
      </c>
      <c r="G16">
        <v>20</v>
      </c>
      <c r="H16">
        <v>900</v>
      </c>
      <c r="I16">
        <v>1</v>
      </c>
      <c r="J16">
        <v>515</v>
      </c>
      <c r="K16">
        <v>120</v>
      </c>
      <c r="L16">
        <f t="shared" si="0"/>
        <v>11520</v>
      </c>
      <c r="M16">
        <f t="shared" si="1"/>
        <v>90624</v>
      </c>
      <c r="N16" s="66"/>
    </row>
    <row r="17" spans="1:14">
      <c r="A17" s="68"/>
      <c r="B17" s="3" t="s">
        <v>70</v>
      </c>
      <c r="C17" t="s">
        <v>71</v>
      </c>
      <c r="D17" t="s">
        <v>72</v>
      </c>
      <c r="E17" s="4">
        <v>20031</v>
      </c>
      <c r="F17" t="s">
        <v>73</v>
      </c>
      <c r="G17">
        <v>30</v>
      </c>
      <c r="H17">
        <v>1200</v>
      </c>
      <c r="I17">
        <v>3</v>
      </c>
      <c r="J17">
        <v>515</v>
      </c>
      <c r="K17">
        <v>120</v>
      </c>
      <c r="L17">
        <f t="shared" si="0"/>
        <v>11520</v>
      </c>
      <c r="M17">
        <f t="shared" si="1"/>
        <v>90624</v>
      </c>
      <c r="N17" s="66"/>
    </row>
    <row r="18" spans="1:14">
      <c r="A18" s="68"/>
      <c r="B18" s="3" t="s">
        <v>74</v>
      </c>
      <c r="C18" t="s">
        <v>75</v>
      </c>
      <c r="D18" t="s">
        <v>76</v>
      </c>
      <c r="E18" s="4">
        <v>20026</v>
      </c>
      <c r="F18" t="s">
        <v>77</v>
      </c>
      <c r="G18">
        <v>30</v>
      </c>
      <c r="H18">
        <v>1200</v>
      </c>
      <c r="I18">
        <v>3</v>
      </c>
      <c r="J18">
        <v>515</v>
      </c>
      <c r="K18">
        <v>110</v>
      </c>
      <c r="L18">
        <f t="shared" si="0"/>
        <v>10560</v>
      </c>
      <c r="M18">
        <f t="shared" si="1"/>
        <v>89664</v>
      </c>
      <c r="N18" s="66"/>
    </row>
    <row r="19" spans="1:14" ht="15.75" thickBot="1">
      <c r="A19" s="69"/>
      <c r="B19" s="8" t="s">
        <v>78</v>
      </c>
      <c r="C19" t="s">
        <v>79</v>
      </c>
      <c r="D19" t="s">
        <v>80</v>
      </c>
      <c r="E19">
        <v>101</v>
      </c>
      <c r="F19" t="s">
        <v>16</v>
      </c>
      <c r="G19">
        <v>30</v>
      </c>
      <c r="H19">
        <v>600</v>
      </c>
      <c r="I19">
        <v>3</v>
      </c>
      <c r="J19">
        <v>880</v>
      </c>
      <c r="K19">
        <v>150</v>
      </c>
      <c r="L19" s="16">
        <f>K19*(2+10*(20-1)/100)*20/2</f>
        <v>5850</v>
      </c>
      <c r="M19" s="16">
        <f>J19*(2+10*(20-1)/100)*20/2*800/500+L19</f>
        <v>60762</v>
      </c>
      <c r="N19">
        <v>10</v>
      </c>
    </row>
    <row r="20" spans="1:14" ht="15.75" thickTop="1">
      <c r="A20" s="70" t="s">
        <v>81</v>
      </c>
      <c r="B20" s="9" t="s">
        <v>82</v>
      </c>
      <c r="C20" s="6" t="s">
        <v>83</v>
      </c>
      <c r="D20" s="6" t="s">
        <v>84</v>
      </c>
      <c r="E20" s="6">
        <v>20073</v>
      </c>
      <c r="F20" s="6" t="s">
        <v>16</v>
      </c>
      <c r="G20" s="6">
        <v>60</v>
      </c>
      <c r="H20" s="6">
        <v>1500</v>
      </c>
      <c r="I20" s="6">
        <v>8</v>
      </c>
      <c r="J20" s="6">
        <v>750</v>
      </c>
      <c r="K20" s="6">
        <v>5350</v>
      </c>
      <c r="L20">
        <f>K20*(2+10*(20-1)/100)*20/2</f>
        <v>208650</v>
      </c>
      <c r="M20">
        <f>J20*(2+10*(20-1)/100)*20/2*800/500+L20</f>
        <v>255450</v>
      </c>
      <c r="N20" s="6">
        <v>10</v>
      </c>
    </row>
    <row r="21" spans="1:14">
      <c r="A21" s="71"/>
      <c r="B21" s="4" t="s">
        <v>85</v>
      </c>
      <c r="C21" t="s">
        <v>86</v>
      </c>
      <c r="D21" t="s">
        <v>87</v>
      </c>
      <c r="E21">
        <v>20001</v>
      </c>
      <c r="F21" t="s">
        <v>88</v>
      </c>
      <c r="G21">
        <v>100</v>
      </c>
      <c r="H21">
        <v>900</v>
      </c>
      <c r="I21">
        <v>3</v>
      </c>
      <c r="J21">
        <v>495</v>
      </c>
      <c r="K21">
        <v>220</v>
      </c>
      <c r="L21">
        <f t="shared" si="0"/>
        <v>21120</v>
      </c>
      <c r="M21">
        <f t="shared" si="1"/>
        <v>97152</v>
      </c>
      <c r="N21">
        <v>40</v>
      </c>
    </row>
    <row r="22" spans="1:14">
      <c r="A22" s="71"/>
      <c r="B22" s="3" t="s">
        <v>89</v>
      </c>
      <c r="C22" t="s">
        <v>90</v>
      </c>
      <c r="D22" t="s">
        <v>91</v>
      </c>
      <c r="E22" s="4">
        <v>20016</v>
      </c>
      <c r="F22" t="s">
        <v>92</v>
      </c>
      <c r="G22">
        <v>30</v>
      </c>
      <c r="H22">
        <v>1200</v>
      </c>
      <c r="I22">
        <v>3</v>
      </c>
      <c r="J22">
        <v>500</v>
      </c>
      <c r="K22">
        <v>180</v>
      </c>
      <c r="L22">
        <f t="shared" si="0"/>
        <v>17280</v>
      </c>
      <c r="M22">
        <f t="shared" si="1"/>
        <v>94080</v>
      </c>
      <c r="N22">
        <v>40</v>
      </c>
    </row>
    <row r="23" spans="1:14">
      <c r="A23" s="71"/>
      <c r="B23" s="3" t="s">
        <v>93</v>
      </c>
      <c r="C23" t="s">
        <v>94</v>
      </c>
      <c r="D23" t="s">
        <v>95</v>
      </c>
      <c r="E23" s="4">
        <v>20036</v>
      </c>
      <c r="F23" t="s">
        <v>96</v>
      </c>
      <c r="G23">
        <v>30</v>
      </c>
      <c r="H23">
        <v>1200</v>
      </c>
      <c r="I23">
        <v>3</v>
      </c>
      <c r="J23">
        <v>500</v>
      </c>
      <c r="K23">
        <v>180</v>
      </c>
      <c r="L23">
        <f t="shared" si="0"/>
        <v>17280</v>
      </c>
      <c r="M23">
        <f t="shared" si="1"/>
        <v>94080</v>
      </c>
      <c r="N23">
        <v>40</v>
      </c>
    </row>
    <row r="24" spans="1:14">
      <c r="A24" s="71"/>
      <c r="B24" s="3" t="s">
        <v>97</v>
      </c>
      <c r="C24" t="s">
        <v>98</v>
      </c>
      <c r="D24" t="s">
        <v>99</v>
      </c>
      <c r="E24" s="4">
        <v>20041</v>
      </c>
      <c r="F24" t="s">
        <v>100</v>
      </c>
      <c r="G24">
        <v>30</v>
      </c>
      <c r="H24">
        <v>1200</v>
      </c>
      <c r="I24">
        <v>3</v>
      </c>
      <c r="J24">
        <v>520</v>
      </c>
      <c r="K24">
        <v>90</v>
      </c>
      <c r="L24">
        <f t="shared" si="0"/>
        <v>8640</v>
      </c>
      <c r="M24">
        <f t="shared" si="1"/>
        <v>88512</v>
      </c>
      <c r="N24">
        <v>40</v>
      </c>
    </row>
    <row r="25" spans="1:14" ht="15.75" thickBot="1"/>
    <row r="26" spans="1:14" ht="15.75" thickBot="1">
      <c r="B26" s="10" t="s">
        <v>101</v>
      </c>
      <c r="C26" s="11">
        <v>1800</v>
      </c>
      <c r="E26" t="s">
        <v>368</v>
      </c>
    </row>
    <row r="27" spans="1:14" ht="15.75" thickBot="1">
      <c r="B27" s="12">
        <v>1500</v>
      </c>
      <c r="C27" s="13">
        <v>1200</v>
      </c>
      <c r="E27" t="s">
        <v>102</v>
      </c>
    </row>
    <row r="28" spans="1:14" ht="15.75" thickBot="1">
      <c r="B28" s="14">
        <v>900</v>
      </c>
      <c r="C28" s="15">
        <v>600</v>
      </c>
    </row>
  </sheetData>
  <mergeCells count="4">
    <mergeCell ref="A2:A10"/>
    <mergeCell ref="N2:N18"/>
    <mergeCell ref="A11:A19"/>
    <mergeCell ref="A20:A24"/>
  </mergeCells>
  <phoneticPr fontId="4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8FC24-5E48-4B2E-B808-F7E790919285}">
  <sheetPr codeName="Sheet3"/>
  <dimension ref="A1:X28"/>
  <sheetViews>
    <sheetView zoomScaleNormal="100" workbookViewId="0">
      <selection activeCell="D27" sqref="D27"/>
    </sheetView>
  </sheetViews>
  <sheetFormatPr defaultRowHeight="15"/>
  <cols>
    <col min="4" max="4" width="74.5703125" customWidth="1"/>
    <col min="5" max="5" width="0" hidden="1" customWidth="1"/>
    <col min="6" max="6" width="0.7109375" hidden="1" customWidth="1"/>
    <col min="7" max="7" width="12.42578125" customWidth="1"/>
    <col min="8" max="8" width="6.5703125" customWidth="1"/>
    <col min="9" max="9" width="10.85546875" customWidth="1"/>
    <col min="12" max="16" width="0" hidden="1" customWidth="1"/>
    <col min="18" max="18" width="10.7109375" customWidth="1"/>
    <col min="20" max="20" width="11.28515625" customWidth="1"/>
  </cols>
  <sheetData>
    <row r="1" spans="1:24">
      <c r="A1" s="1" t="s">
        <v>0</v>
      </c>
      <c r="B1" s="1" t="s">
        <v>1</v>
      </c>
      <c r="C1" s="1" t="s">
        <v>2</v>
      </c>
      <c r="D1" s="1" t="s">
        <v>3</v>
      </c>
      <c r="E1" s="1" t="s">
        <v>179</v>
      </c>
      <c r="F1" s="1" t="s">
        <v>178</v>
      </c>
      <c r="G1" s="1" t="s">
        <v>188</v>
      </c>
      <c r="H1" s="1" t="s">
        <v>189</v>
      </c>
      <c r="I1" s="1" t="s">
        <v>190</v>
      </c>
      <c r="J1" s="1" t="s">
        <v>101</v>
      </c>
      <c r="K1" s="1" t="s">
        <v>177</v>
      </c>
      <c r="L1" s="1" t="s">
        <v>176</v>
      </c>
      <c r="M1" s="1" t="s">
        <v>175</v>
      </c>
      <c r="N1" s="1" t="s">
        <v>174</v>
      </c>
      <c r="O1" s="1" t="s">
        <v>173</v>
      </c>
      <c r="P1" s="1" t="s">
        <v>172</v>
      </c>
      <c r="Q1" s="1" t="s">
        <v>6</v>
      </c>
      <c r="R1" s="1" t="s">
        <v>186</v>
      </c>
      <c r="S1" s="1" t="s">
        <v>171</v>
      </c>
      <c r="T1" s="1" t="s">
        <v>184</v>
      </c>
      <c r="U1" s="1" t="s">
        <v>170</v>
      </c>
      <c r="V1" s="17" t="s">
        <v>185</v>
      </c>
      <c r="W1" s="1" t="s">
        <v>10</v>
      </c>
      <c r="X1" s="1" t="s">
        <v>169</v>
      </c>
    </row>
    <row r="2" spans="1:24" ht="14.45" customHeight="1">
      <c r="A2" s="63" t="s">
        <v>12</v>
      </c>
      <c r="B2" s="2" t="s">
        <v>156</v>
      </c>
      <c r="C2" t="s">
        <v>155</v>
      </c>
      <c r="D2" t="s">
        <v>154</v>
      </c>
      <c r="E2">
        <v>50</v>
      </c>
      <c r="F2">
        <v>0</v>
      </c>
      <c r="G2">
        <v>20074</v>
      </c>
      <c r="H2" t="s">
        <v>16</v>
      </c>
      <c r="I2">
        <v>60</v>
      </c>
      <c r="J2" s="2">
        <v>80</v>
      </c>
      <c r="K2">
        <v>8</v>
      </c>
      <c r="L2">
        <v>500</v>
      </c>
      <c r="M2">
        <v>150</v>
      </c>
      <c r="N2">
        <v>100</v>
      </c>
      <c r="O2">
        <v>150</v>
      </c>
      <c r="P2">
        <v>0</v>
      </c>
      <c r="Q2">
        <v>900</v>
      </c>
      <c r="R2">
        <v>35100</v>
      </c>
      <c r="S2">
        <v>4600</v>
      </c>
      <c r="T2">
        <v>179400</v>
      </c>
      <c r="U2">
        <v>0</v>
      </c>
      <c r="W2">
        <v>400</v>
      </c>
      <c r="X2">
        <v>10</v>
      </c>
    </row>
    <row r="3" spans="1:24">
      <c r="A3" s="63"/>
      <c r="B3" s="4" t="s">
        <v>140</v>
      </c>
      <c r="C3" t="s">
        <v>139</v>
      </c>
      <c r="D3" t="s">
        <v>138</v>
      </c>
      <c r="E3">
        <v>50</v>
      </c>
      <c r="F3">
        <v>0</v>
      </c>
      <c r="G3" s="4">
        <v>20015</v>
      </c>
      <c r="H3" t="s">
        <v>31</v>
      </c>
      <c r="I3">
        <v>50</v>
      </c>
      <c r="J3" s="4">
        <v>40</v>
      </c>
      <c r="K3">
        <v>6</v>
      </c>
      <c r="L3">
        <v>0</v>
      </c>
      <c r="M3">
        <v>90</v>
      </c>
      <c r="N3">
        <v>200</v>
      </c>
      <c r="O3">
        <v>285</v>
      </c>
      <c r="P3">
        <v>0</v>
      </c>
      <c r="Q3">
        <v>575</v>
      </c>
      <c r="R3">
        <v>55200</v>
      </c>
      <c r="S3">
        <v>700</v>
      </c>
      <c r="T3">
        <v>67200</v>
      </c>
      <c r="U3">
        <v>0</v>
      </c>
      <c r="W3">
        <v>200</v>
      </c>
      <c r="X3">
        <v>40</v>
      </c>
    </row>
    <row r="4" spans="1:24">
      <c r="A4" s="63"/>
      <c r="B4" s="4" t="s">
        <v>149</v>
      </c>
      <c r="C4" t="s">
        <v>148</v>
      </c>
      <c r="D4" t="s">
        <v>147</v>
      </c>
      <c r="E4">
        <v>50</v>
      </c>
      <c r="F4">
        <v>0</v>
      </c>
      <c r="G4" s="4">
        <v>20006</v>
      </c>
      <c r="H4" t="s">
        <v>20</v>
      </c>
      <c r="I4">
        <v>50</v>
      </c>
      <c r="J4" s="4">
        <v>40</v>
      </c>
      <c r="K4">
        <v>6</v>
      </c>
      <c r="L4">
        <v>150</v>
      </c>
      <c r="M4">
        <v>100</v>
      </c>
      <c r="N4">
        <v>65</v>
      </c>
      <c r="O4">
        <v>300</v>
      </c>
      <c r="P4">
        <v>0</v>
      </c>
      <c r="Q4">
        <v>615</v>
      </c>
      <c r="R4">
        <v>59040</v>
      </c>
      <c r="S4">
        <v>500</v>
      </c>
      <c r="T4">
        <v>48000</v>
      </c>
      <c r="U4">
        <v>0</v>
      </c>
      <c r="W4">
        <v>200</v>
      </c>
      <c r="X4">
        <v>40</v>
      </c>
    </row>
    <row r="5" spans="1:24">
      <c r="A5" s="63"/>
      <c r="B5" s="1" t="s">
        <v>113</v>
      </c>
      <c r="C5" t="s">
        <v>112</v>
      </c>
      <c r="D5" t="s">
        <v>111</v>
      </c>
      <c r="E5">
        <v>50</v>
      </c>
      <c r="F5">
        <v>0</v>
      </c>
      <c r="G5">
        <v>20058</v>
      </c>
      <c r="H5" t="s">
        <v>43</v>
      </c>
      <c r="I5" s="1">
        <v>50</v>
      </c>
      <c r="J5" s="1">
        <v>60</v>
      </c>
      <c r="K5">
        <v>6</v>
      </c>
      <c r="L5">
        <v>0</v>
      </c>
      <c r="M5">
        <v>250</v>
      </c>
      <c r="N5">
        <v>120</v>
      </c>
      <c r="O5">
        <v>250</v>
      </c>
      <c r="P5">
        <v>0</v>
      </c>
      <c r="Q5">
        <v>620</v>
      </c>
      <c r="R5">
        <v>59520</v>
      </c>
      <c r="S5">
        <v>480</v>
      </c>
      <c r="T5">
        <v>46080</v>
      </c>
      <c r="U5">
        <v>0</v>
      </c>
      <c r="W5">
        <v>200</v>
      </c>
      <c r="X5">
        <v>40</v>
      </c>
    </row>
    <row r="6" spans="1:24">
      <c r="A6" s="63"/>
      <c r="B6" s="1" t="s">
        <v>167</v>
      </c>
      <c r="C6" t="s">
        <v>166</v>
      </c>
      <c r="D6" t="s">
        <v>165</v>
      </c>
      <c r="E6">
        <v>50</v>
      </c>
      <c r="F6">
        <v>0</v>
      </c>
      <c r="G6">
        <v>20061</v>
      </c>
      <c r="H6" t="s">
        <v>47</v>
      </c>
      <c r="I6" s="1">
        <v>50</v>
      </c>
      <c r="J6" s="1">
        <v>60</v>
      </c>
      <c r="K6">
        <v>6</v>
      </c>
      <c r="L6">
        <v>0</v>
      </c>
      <c r="M6">
        <v>250</v>
      </c>
      <c r="N6">
        <v>150</v>
      </c>
      <c r="O6">
        <v>250</v>
      </c>
      <c r="P6">
        <v>0</v>
      </c>
      <c r="Q6">
        <v>650</v>
      </c>
      <c r="R6">
        <v>62400</v>
      </c>
      <c r="S6">
        <v>330</v>
      </c>
      <c r="T6">
        <v>31680</v>
      </c>
      <c r="U6">
        <v>0</v>
      </c>
      <c r="W6">
        <v>200</v>
      </c>
      <c r="X6">
        <v>40</v>
      </c>
    </row>
    <row r="7" spans="1:24">
      <c r="A7" s="63"/>
      <c r="B7" s="4" t="s">
        <v>119</v>
      </c>
      <c r="C7" t="s">
        <v>118</v>
      </c>
      <c r="D7" t="s">
        <v>117</v>
      </c>
      <c r="E7">
        <v>50</v>
      </c>
      <c r="F7">
        <v>0</v>
      </c>
      <c r="G7" s="4">
        <v>20048</v>
      </c>
      <c r="H7" t="s">
        <v>39</v>
      </c>
      <c r="I7">
        <v>50</v>
      </c>
      <c r="J7" s="4">
        <v>40</v>
      </c>
      <c r="K7">
        <v>6</v>
      </c>
      <c r="L7">
        <v>50</v>
      </c>
      <c r="M7">
        <v>150</v>
      </c>
      <c r="N7">
        <v>95</v>
      </c>
      <c r="O7">
        <v>360</v>
      </c>
      <c r="P7">
        <v>0</v>
      </c>
      <c r="Q7">
        <v>655</v>
      </c>
      <c r="R7">
        <v>62880</v>
      </c>
      <c r="S7">
        <v>300</v>
      </c>
      <c r="T7">
        <v>28800</v>
      </c>
      <c r="U7">
        <v>0</v>
      </c>
      <c r="W7">
        <v>200</v>
      </c>
      <c r="X7">
        <v>40</v>
      </c>
    </row>
    <row r="8" spans="1:24">
      <c r="A8" s="63"/>
      <c r="B8" s="4" t="s">
        <v>146</v>
      </c>
      <c r="C8" t="s">
        <v>145</v>
      </c>
      <c r="D8" t="s">
        <v>144</v>
      </c>
      <c r="E8">
        <v>50</v>
      </c>
      <c r="F8">
        <v>0</v>
      </c>
      <c r="G8" s="4">
        <v>20009</v>
      </c>
      <c r="H8" t="s">
        <v>27</v>
      </c>
      <c r="I8">
        <v>50</v>
      </c>
      <c r="J8" s="4">
        <v>40</v>
      </c>
      <c r="K8">
        <v>6</v>
      </c>
      <c r="L8">
        <v>0</v>
      </c>
      <c r="M8">
        <v>260</v>
      </c>
      <c r="N8">
        <v>350</v>
      </c>
      <c r="O8">
        <v>55</v>
      </c>
      <c r="P8">
        <v>0</v>
      </c>
      <c r="Q8">
        <v>665</v>
      </c>
      <c r="R8">
        <v>63840</v>
      </c>
      <c r="S8">
        <v>250</v>
      </c>
      <c r="T8">
        <v>24000</v>
      </c>
      <c r="U8">
        <v>0</v>
      </c>
      <c r="W8">
        <v>200</v>
      </c>
      <c r="X8">
        <v>40</v>
      </c>
    </row>
    <row r="9" spans="1:24" ht="15.75" thickBot="1">
      <c r="A9" s="72"/>
      <c r="B9" s="18" t="s">
        <v>143</v>
      </c>
      <c r="C9" s="16" t="s">
        <v>142</v>
      </c>
      <c r="D9" s="16" t="s">
        <v>141</v>
      </c>
      <c r="E9" s="16">
        <v>50</v>
      </c>
      <c r="F9" s="16">
        <v>0</v>
      </c>
      <c r="G9" s="18">
        <v>20012</v>
      </c>
      <c r="H9" s="16" t="s">
        <v>35</v>
      </c>
      <c r="I9" s="16">
        <v>50</v>
      </c>
      <c r="J9" s="18">
        <v>40</v>
      </c>
      <c r="K9" s="16">
        <v>6</v>
      </c>
      <c r="L9" s="16">
        <v>125</v>
      </c>
      <c r="M9" s="16">
        <v>200</v>
      </c>
      <c r="N9" s="16">
        <v>150</v>
      </c>
      <c r="O9" s="16">
        <v>200</v>
      </c>
      <c r="P9" s="16">
        <v>0</v>
      </c>
      <c r="Q9" s="16">
        <v>675</v>
      </c>
      <c r="R9" s="16">
        <v>64800</v>
      </c>
      <c r="S9" s="16">
        <v>210</v>
      </c>
      <c r="T9" s="16">
        <v>20160</v>
      </c>
      <c r="U9" s="16">
        <v>0</v>
      </c>
      <c r="V9" s="16"/>
      <c r="W9" s="16">
        <v>200</v>
      </c>
      <c r="X9" s="16">
        <v>40</v>
      </c>
    </row>
    <row r="10" spans="1:24" ht="15.75" thickTop="1">
      <c r="A10" s="67" t="s">
        <v>48</v>
      </c>
      <c r="B10" s="7" t="s">
        <v>131</v>
      </c>
      <c r="C10" s="6" t="s">
        <v>130</v>
      </c>
      <c r="D10" s="6" t="s">
        <v>129</v>
      </c>
      <c r="E10" s="6">
        <v>0</v>
      </c>
      <c r="F10" s="6">
        <v>50</v>
      </c>
      <c r="G10" s="7">
        <v>20028</v>
      </c>
      <c r="H10" s="6" t="s">
        <v>77</v>
      </c>
      <c r="I10" s="6">
        <v>50</v>
      </c>
      <c r="J10" s="7">
        <v>40</v>
      </c>
      <c r="K10" s="6">
        <v>6</v>
      </c>
      <c r="L10" s="6">
        <v>0</v>
      </c>
      <c r="M10" s="6">
        <v>95</v>
      </c>
      <c r="N10" s="6">
        <v>400</v>
      </c>
      <c r="O10" s="6">
        <v>70</v>
      </c>
      <c r="P10" s="6">
        <v>0</v>
      </c>
      <c r="Q10" s="6">
        <v>565</v>
      </c>
      <c r="R10" s="6">
        <v>54240</v>
      </c>
      <c r="S10" s="6">
        <v>750</v>
      </c>
      <c r="T10" s="6">
        <v>72000</v>
      </c>
      <c r="U10" s="6">
        <v>0</v>
      </c>
      <c r="V10" s="6"/>
      <c r="W10" s="6">
        <v>200</v>
      </c>
      <c r="X10" s="6">
        <v>40</v>
      </c>
    </row>
    <row r="11" spans="1:24">
      <c r="A11" s="73"/>
      <c r="B11" s="4" t="s">
        <v>116</v>
      </c>
      <c r="C11" t="s">
        <v>115</v>
      </c>
      <c r="D11" t="s">
        <v>114</v>
      </c>
      <c r="E11">
        <v>0</v>
      </c>
      <c r="F11">
        <v>50</v>
      </c>
      <c r="G11" s="4">
        <v>20053</v>
      </c>
      <c r="H11" t="s">
        <v>55</v>
      </c>
      <c r="I11">
        <v>50</v>
      </c>
      <c r="J11" s="4">
        <v>40</v>
      </c>
      <c r="K11">
        <v>6</v>
      </c>
      <c r="L11">
        <v>100</v>
      </c>
      <c r="M11">
        <v>60</v>
      </c>
      <c r="N11">
        <v>270</v>
      </c>
      <c r="O11">
        <v>150</v>
      </c>
      <c r="P11">
        <v>0</v>
      </c>
      <c r="Q11">
        <v>580</v>
      </c>
      <c r="R11">
        <v>55680</v>
      </c>
      <c r="S11">
        <v>680</v>
      </c>
      <c r="T11">
        <v>65280</v>
      </c>
      <c r="U11">
        <v>0</v>
      </c>
      <c r="W11">
        <v>200</v>
      </c>
      <c r="X11">
        <v>40</v>
      </c>
    </row>
    <row r="12" spans="1:24">
      <c r="A12" s="73"/>
      <c r="B12" s="4" t="s">
        <v>107</v>
      </c>
      <c r="C12" t="s">
        <v>106</v>
      </c>
      <c r="D12" t="s">
        <v>105</v>
      </c>
      <c r="E12">
        <v>0</v>
      </c>
      <c r="F12">
        <v>50</v>
      </c>
      <c r="G12" s="4">
        <v>20072</v>
      </c>
      <c r="H12" t="s">
        <v>16</v>
      </c>
      <c r="I12">
        <v>50</v>
      </c>
      <c r="J12" s="4">
        <v>40</v>
      </c>
      <c r="K12">
        <v>6</v>
      </c>
      <c r="L12">
        <v>0</v>
      </c>
      <c r="M12">
        <v>300</v>
      </c>
      <c r="N12">
        <v>100</v>
      </c>
      <c r="O12">
        <v>200</v>
      </c>
      <c r="P12">
        <v>0</v>
      </c>
      <c r="Q12">
        <v>600</v>
      </c>
      <c r="R12">
        <v>57600</v>
      </c>
      <c r="S12">
        <v>580</v>
      </c>
      <c r="T12">
        <v>55680</v>
      </c>
      <c r="U12">
        <v>0</v>
      </c>
      <c r="W12">
        <v>200</v>
      </c>
      <c r="X12">
        <v>40</v>
      </c>
    </row>
    <row r="13" spans="1:24">
      <c r="A13" s="73"/>
      <c r="B13" s="4" t="s">
        <v>134</v>
      </c>
      <c r="C13" t="s">
        <v>133</v>
      </c>
      <c r="D13" t="s">
        <v>132</v>
      </c>
      <c r="E13">
        <v>0</v>
      </c>
      <c r="F13">
        <v>50</v>
      </c>
      <c r="G13" s="4">
        <v>20022</v>
      </c>
      <c r="H13" t="s">
        <v>66</v>
      </c>
      <c r="I13">
        <v>50</v>
      </c>
      <c r="J13" s="4">
        <v>40</v>
      </c>
      <c r="K13">
        <v>6</v>
      </c>
      <c r="L13">
        <v>150</v>
      </c>
      <c r="M13">
        <v>100</v>
      </c>
      <c r="N13">
        <v>65</v>
      </c>
      <c r="O13">
        <v>150</v>
      </c>
      <c r="P13">
        <v>150</v>
      </c>
      <c r="Q13">
        <v>615</v>
      </c>
      <c r="R13">
        <v>59040</v>
      </c>
      <c r="S13">
        <v>500</v>
      </c>
      <c r="T13">
        <v>48000</v>
      </c>
      <c r="U13">
        <v>0</v>
      </c>
      <c r="W13">
        <v>200</v>
      </c>
      <c r="X13">
        <v>40</v>
      </c>
    </row>
    <row r="14" spans="1:24">
      <c r="A14" s="73"/>
      <c r="B14" s="4" t="s">
        <v>110</v>
      </c>
      <c r="C14" t="s">
        <v>109</v>
      </c>
      <c r="D14" t="s">
        <v>108</v>
      </c>
      <c r="E14">
        <v>0</v>
      </c>
      <c r="F14">
        <v>50</v>
      </c>
      <c r="G14" s="4">
        <v>20064</v>
      </c>
      <c r="H14" t="s">
        <v>59</v>
      </c>
      <c r="I14">
        <v>50</v>
      </c>
      <c r="J14" s="4">
        <v>40</v>
      </c>
      <c r="K14">
        <v>6</v>
      </c>
      <c r="L14">
        <v>400</v>
      </c>
      <c r="M14">
        <v>100</v>
      </c>
      <c r="N14">
        <v>50</v>
      </c>
      <c r="O14">
        <v>70</v>
      </c>
      <c r="P14">
        <v>0</v>
      </c>
      <c r="Q14">
        <v>620</v>
      </c>
      <c r="R14">
        <v>59520</v>
      </c>
      <c r="S14">
        <v>480</v>
      </c>
      <c r="T14">
        <v>46080</v>
      </c>
      <c r="U14">
        <v>0</v>
      </c>
      <c r="W14">
        <v>200</v>
      </c>
      <c r="X14">
        <v>40</v>
      </c>
    </row>
    <row r="15" spans="1:24">
      <c r="A15" s="73"/>
      <c r="B15" s="4" t="s">
        <v>152</v>
      </c>
      <c r="C15" t="s">
        <v>151</v>
      </c>
      <c r="D15" t="s">
        <v>150</v>
      </c>
      <c r="E15">
        <v>0</v>
      </c>
      <c r="F15">
        <v>50</v>
      </c>
      <c r="G15">
        <v>20002</v>
      </c>
      <c r="H15" t="s">
        <v>183</v>
      </c>
      <c r="I15">
        <v>100</v>
      </c>
      <c r="J15" s="4">
        <v>40</v>
      </c>
      <c r="K15">
        <v>6</v>
      </c>
      <c r="L15">
        <v>175</v>
      </c>
      <c r="M15">
        <v>250</v>
      </c>
      <c r="N15">
        <v>150</v>
      </c>
      <c r="O15">
        <v>150</v>
      </c>
      <c r="P15">
        <v>0</v>
      </c>
      <c r="Q15">
        <v>725</v>
      </c>
      <c r="R15">
        <v>42050</v>
      </c>
      <c r="S15">
        <v>550</v>
      </c>
      <c r="T15">
        <v>31900</v>
      </c>
      <c r="U15">
        <v>0</v>
      </c>
      <c r="W15">
        <v>200</v>
      </c>
      <c r="X15">
        <v>20</v>
      </c>
    </row>
    <row r="16" spans="1:24">
      <c r="A16" s="73"/>
      <c r="B16" s="4" t="s">
        <v>128</v>
      </c>
      <c r="C16" t="s">
        <v>127</v>
      </c>
      <c r="D16" t="s">
        <v>126</v>
      </c>
      <c r="E16">
        <v>0</v>
      </c>
      <c r="F16">
        <v>50</v>
      </c>
      <c r="G16" s="4">
        <v>20033</v>
      </c>
      <c r="H16" t="s">
        <v>73</v>
      </c>
      <c r="I16">
        <v>50</v>
      </c>
      <c r="J16" s="4">
        <v>40</v>
      </c>
      <c r="K16">
        <v>6</v>
      </c>
      <c r="L16">
        <v>100</v>
      </c>
      <c r="M16">
        <v>400</v>
      </c>
      <c r="N16">
        <v>90</v>
      </c>
      <c r="O16">
        <v>90</v>
      </c>
      <c r="P16">
        <v>0</v>
      </c>
      <c r="Q16">
        <v>680</v>
      </c>
      <c r="R16">
        <v>65280</v>
      </c>
      <c r="S16">
        <v>180</v>
      </c>
      <c r="T16">
        <v>17280</v>
      </c>
      <c r="U16">
        <v>0</v>
      </c>
      <c r="W16">
        <v>200</v>
      </c>
      <c r="X16">
        <v>40</v>
      </c>
    </row>
    <row r="17" spans="1:24" ht="15.75" thickBot="1">
      <c r="A17" s="74"/>
      <c r="B17" s="18" t="s">
        <v>78</v>
      </c>
      <c r="C17" s="16" t="s">
        <v>79</v>
      </c>
      <c r="D17" s="16" t="s">
        <v>168</v>
      </c>
      <c r="E17" s="16">
        <v>0</v>
      </c>
      <c r="F17" s="16">
        <v>50</v>
      </c>
      <c r="G17" s="16">
        <v>101</v>
      </c>
      <c r="H17" s="16" t="s">
        <v>16</v>
      </c>
      <c r="I17" s="16">
        <v>30</v>
      </c>
      <c r="J17" s="18">
        <v>40</v>
      </c>
      <c r="K17" s="16">
        <v>3</v>
      </c>
      <c r="L17" s="16">
        <v>250</v>
      </c>
      <c r="M17" s="16">
        <v>150</v>
      </c>
      <c r="N17" s="16">
        <v>120</v>
      </c>
      <c r="O17" s="16">
        <v>180</v>
      </c>
      <c r="P17" s="16">
        <v>180</v>
      </c>
      <c r="Q17" s="16">
        <v>880</v>
      </c>
      <c r="R17" s="16">
        <v>34320</v>
      </c>
      <c r="S17" s="16">
        <v>150</v>
      </c>
      <c r="T17" s="16">
        <v>5850</v>
      </c>
      <c r="U17" s="16">
        <v>0</v>
      </c>
      <c r="V17" s="16"/>
      <c r="W17" s="16">
        <v>200</v>
      </c>
      <c r="X17" s="16">
        <v>10</v>
      </c>
    </row>
    <row r="18" spans="1:24" ht="14.45" customHeight="1" thickTop="1">
      <c r="A18" s="70" t="s">
        <v>81</v>
      </c>
      <c r="B18" s="7" t="s">
        <v>125</v>
      </c>
      <c r="C18" s="6" t="s">
        <v>124</v>
      </c>
      <c r="D18" s="6" t="s">
        <v>123</v>
      </c>
      <c r="E18" s="6">
        <v>0</v>
      </c>
      <c r="F18" s="6">
        <v>-50</v>
      </c>
      <c r="G18" s="6">
        <v>20038</v>
      </c>
      <c r="H18" s="6" t="s">
        <v>96</v>
      </c>
      <c r="I18" s="6">
        <v>50</v>
      </c>
      <c r="J18" s="7">
        <v>40</v>
      </c>
      <c r="K18" s="6">
        <v>6</v>
      </c>
      <c r="L18" s="6">
        <v>200</v>
      </c>
      <c r="M18" s="6">
        <v>50</v>
      </c>
      <c r="N18" s="6">
        <v>45</v>
      </c>
      <c r="O18" s="6">
        <v>50</v>
      </c>
      <c r="P18" s="6">
        <v>300</v>
      </c>
      <c r="Q18" s="6">
        <v>645</v>
      </c>
      <c r="R18" s="6">
        <v>61920</v>
      </c>
      <c r="S18" s="6">
        <v>350</v>
      </c>
      <c r="T18" s="6">
        <v>33600</v>
      </c>
      <c r="U18" s="6">
        <v>0</v>
      </c>
      <c r="V18" s="6"/>
      <c r="W18" s="6">
        <v>200</v>
      </c>
      <c r="X18" s="6">
        <v>40</v>
      </c>
    </row>
    <row r="19" spans="1:24">
      <c r="A19" s="78"/>
      <c r="B19" s="3" t="s">
        <v>85</v>
      </c>
      <c r="C19" t="s">
        <v>86</v>
      </c>
      <c r="D19" t="s">
        <v>164</v>
      </c>
      <c r="E19">
        <v>0</v>
      </c>
      <c r="F19">
        <v>-50</v>
      </c>
      <c r="G19">
        <v>20001</v>
      </c>
      <c r="H19" t="s">
        <v>183</v>
      </c>
      <c r="I19">
        <v>100</v>
      </c>
      <c r="J19" s="3">
        <v>20</v>
      </c>
      <c r="K19">
        <v>3</v>
      </c>
      <c r="L19">
        <v>155</v>
      </c>
      <c r="M19">
        <v>90</v>
      </c>
      <c r="N19">
        <v>90</v>
      </c>
      <c r="O19">
        <v>50</v>
      </c>
      <c r="P19">
        <v>110</v>
      </c>
      <c r="Q19">
        <v>495</v>
      </c>
      <c r="R19">
        <v>47520</v>
      </c>
      <c r="S19">
        <v>220</v>
      </c>
      <c r="T19">
        <v>21120</v>
      </c>
      <c r="U19">
        <v>0</v>
      </c>
      <c r="W19">
        <v>150</v>
      </c>
      <c r="X19">
        <v>40</v>
      </c>
    </row>
    <row r="20" spans="1:24">
      <c r="A20" s="78"/>
      <c r="B20" s="4" t="s">
        <v>137</v>
      </c>
      <c r="C20" t="s">
        <v>136</v>
      </c>
      <c r="D20" t="s">
        <v>135</v>
      </c>
      <c r="E20">
        <v>0</v>
      </c>
      <c r="F20">
        <v>-50</v>
      </c>
      <c r="G20">
        <v>20018</v>
      </c>
      <c r="H20" t="s">
        <v>92</v>
      </c>
      <c r="I20">
        <v>50</v>
      </c>
      <c r="J20" s="4">
        <v>40</v>
      </c>
      <c r="K20">
        <v>6</v>
      </c>
      <c r="L20">
        <v>100</v>
      </c>
      <c r="M20">
        <v>300</v>
      </c>
      <c r="N20">
        <v>225</v>
      </c>
      <c r="O20">
        <v>50</v>
      </c>
      <c r="P20">
        <v>0</v>
      </c>
      <c r="Q20">
        <v>675</v>
      </c>
      <c r="R20">
        <v>64800</v>
      </c>
      <c r="S20">
        <v>200</v>
      </c>
      <c r="T20">
        <v>19200</v>
      </c>
      <c r="U20">
        <v>0</v>
      </c>
      <c r="W20">
        <v>200</v>
      </c>
      <c r="X20">
        <v>40</v>
      </c>
    </row>
    <row r="21" spans="1:24" ht="15.75" thickBot="1">
      <c r="A21" s="79"/>
      <c r="B21" s="18" t="s">
        <v>122</v>
      </c>
      <c r="C21" s="16" t="s">
        <v>121</v>
      </c>
      <c r="D21" s="16" t="s">
        <v>120</v>
      </c>
      <c r="E21" s="16">
        <v>0</v>
      </c>
      <c r="F21" s="16">
        <v>-50</v>
      </c>
      <c r="G21" s="16">
        <v>20043</v>
      </c>
      <c r="H21" s="16" t="s">
        <v>100</v>
      </c>
      <c r="I21" s="16">
        <v>50</v>
      </c>
      <c r="J21" s="18">
        <v>40</v>
      </c>
      <c r="K21" s="16">
        <v>6</v>
      </c>
      <c r="L21" s="16">
        <v>20</v>
      </c>
      <c r="M21" s="16">
        <v>180</v>
      </c>
      <c r="N21" s="16">
        <v>60</v>
      </c>
      <c r="O21" s="16">
        <v>80</v>
      </c>
      <c r="P21" s="16">
        <v>350</v>
      </c>
      <c r="Q21" s="16">
        <v>690</v>
      </c>
      <c r="R21" s="16">
        <v>66240</v>
      </c>
      <c r="S21" s="16">
        <v>130</v>
      </c>
      <c r="T21" s="16">
        <v>12480</v>
      </c>
      <c r="U21" s="16">
        <v>0</v>
      </c>
      <c r="V21" s="16"/>
      <c r="W21" s="16">
        <v>200</v>
      </c>
      <c r="X21" s="16">
        <v>40</v>
      </c>
    </row>
    <row r="22" spans="1:24" ht="15.75" thickTop="1">
      <c r="A22" s="75" t="s">
        <v>180</v>
      </c>
      <c r="B22" s="6" t="s">
        <v>163</v>
      </c>
      <c r="C22" s="6" t="s">
        <v>162</v>
      </c>
      <c r="D22" s="6" t="s">
        <v>161</v>
      </c>
      <c r="E22" s="6">
        <v>0</v>
      </c>
      <c r="F22" s="6">
        <v>0</v>
      </c>
      <c r="G22" s="6">
        <v>0</v>
      </c>
      <c r="H22" s="6" t="s">
        <v>183</v>
      </c>
      <c r="I22" s="6">
        <v>0</v>
      </c>
      <c r="J22" s="19">
        <v>120</v>
      </c>
      <c r="K22" s="6">
        <v>5</v>
      </c>
      <c r="L22" s="6">
        <v>0</v>
      </c>
      <c r="M22" s="6">
        <v>90</v>
      </c>
      <c r="N22" s="6">
        <v>90</v>
      </c>
      <c r="O22" s="6">
        <v>90</v>
      </c>
      <c r="P22" s="6">
        <v>0</v>
      </c>
      <c r="Q22" s="6">
        <v>270</v>
      </c>
      <c r="R22" s="6">
        <v>51570</v>
      </c>
      <c r="S22" s="6">
        <v>175</v>
      </c>
      <c r="T22" s="6">
        <v>33425.000000000007</v>
      </c>
      <c r="U22" s="6">
        <v>250</v>
      </c>
      <c r="V22" s="6">
        <v>47750</v>
      </c>
      <c r="W22" s="6">
        <v>400</v>
      </c>
      <c r="X22" s="6">
        <v>90</v>
      </c>
    </row>
    <row r="23" spans="1:24">
      <c r="A23" s="76"/>
      <c r="B23" t="s">
        <v>159</v>
      </c>
      <c r="C23" t="s">
        <v>158</v>
      </c>
      <c r="D23" t="s">
        <v>157</v>
      </c>
      <c r="E23">
        <v>0</v>
      </c>
      <c r="F23">
        <v>0</v>
      </c>
      <c r="G23">
        <v>0</v>
      </c>
      <c r="H23">
        <v>0</v>
      </c>
      <c r="I23">
        <v>0</v>
      </c>
      <c r="K23">
        <v>12</v>
      </c>
      <c r="L23">
        <v>0</v>
      </c>
      <c r="M23">
        <v>390</v>
      </c>
      <c r="N23">
        <v>100</v>
      </c>
      <c r="O23">
        <v>390</v>
      </c>
      <c r="P23">
        <v>200</v>
      </c>
      <c r="Q23">
        <v>1080</v>
      </c>
      <c r="R23">
        <v>42120</v>
      </c>
      <c r="S23">
        <v>750</v>
      </c>
      <c r="T23">
        <v>29250</v>
      </c>
      <c r="U23">
        <v>500</v>
      </c>
      <c r="V23">
        <v>19500</v>
      </c>
      <c r="W23">
        <v>600</v>
      </c>
      <c r="X23">
        <v>10</v>
      </c>
    </row>
    <row r="24" spans="1:24" ht="15.75" thickBot="1">
      <c r="A24" s="77"/>
      <c r="B24" s="16" t="s">
        <v>181</v>
      </c>
      <c r="C24" s="16" t="s">
        <v>182</v>
      </c>
      <c r="D24" s="16" t="s">
        <v>160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 t="s">
        <v>187</v>
      </c>
      <c r="K24" s="16">
        <v>10</v>
      </c>
      <c r="L24" s="16">
        <v>110</v>
      </c>
      <c r="M24" s="16">
        <v>105</v>
      </c>
      <c r="N24" s="16">
        <v>105</v>
      </c>
      <c r="O24" s="16">
        <v>105</v>
      </c>
      <c r="P24" s="16">
        <v>110</v>
      </c>
      <c r="Q24" s="16">
        <v>535</v>
      </c>
      <c r="R24" s="16">
        <v>102185</v>
      </c>
      <c r="S24" s="16">
        <v>350</v>
      </c>
      <c r="T24" s="16">
        <v>66850.000000000015</v>
      </c>
      <c r="U24" s="16">
        <v>150</v>
      </c>
      <c r="V24" s="16">
        <v>28650</v>
      </c>
      <c r="W24" s="16">
        <v>400</v>
      </c>
      <c r="X24" s="16">
        <v>90</v>
      </c>
    </row>
    <row r="25" spans="1:24" ht="16.5" thickTop="1" thickBot="1">
      <c r="B25" s="10" t="s">
        <v>101</v>
      </c>
      <c r="C25" s="11">
        <v>80</v>
      </c>
    </row>
    <row r="26" spans="1:24" ht="17.25" thickBot="1">
      <c r="C26" s="12">
        <v>60</v>
      </c>
      <c r="D26" s="1" t="s">
        <v>192</v>
      </c>
      <c r="I26" t="s">
        <v>368</v>
      </c>
    </row>
    <row r="27" spans="1:24" ht="15.75" thickBot="1">
      <c r="C27" s="14">
        <v>40</v>
      </c>
      <c r="D27" s="20" t="s">
        <v>191</v>
      </c>
      <c r="I27" t="s">
        <v>367</v>
      </c>
    </row>
    <row r="28" spans="1:24" ht="15.75" thickBot="1">
      <c r="C28" s="13">
        <v>20</v>
      </c>
    </row>
  </sheetData>
  <sortState xmlns:xlrd2="http://schemas.microsoft.com/office/spreadsheetml/2017/richdata2" ref="B18:W21">
    <sortCondition descending="1" ref="S18:S21"/>
  </sortState>
  <mergeCells count="4">
    <mergeCell ref="A2:A9"/>
    <mergeCell ref="A10:A17"/>
    <mergeCell ref="A22:A24"/>
    <mergeCell ref="A18:A21"/>
  </mergeCells>
  <phoneticPr fontId="4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37BC7-5A17-4BAF-867B-E5ADFAC3B04D}">
  <sheetPr codeName="Sheet7"/>
  <dimension ref="A1:AL15"/>
  <sheetViews>
    <sheetView tabSelected="1" topLeftCell="D7" zoomScale="150" zoomScaleNormal="150" workbookViewId="0">
      <selection activeCell="N9" sqref="N9"/>
    </sheetView>
  </sheetViews>
  <sheetFormatPr defaultColWidth="5.5703125" defaultRowHeight="27" customHeight="1"/>
  <cols>
    <col min="9" max="9" width="3.140625" bestFit="1" customWidth="1"/>
    <col min="10" max="22" width="5.5703125" customWidth="1"/>
    <col min="23" max="23" width="3.140625" bestFit="1" customWidth="1"/>
    <col min="25" max="26" width="5.28515625" customWidth="1"/>
    <col min="27" max="27" width="5.5703125" customWidth="1"/>
    <col min="28" max="38" width="5.28515625" customWidth="1"/>
  </cols>
  <sheetData>
    <row r="1" spans="1:38" ht="15">
      <c r="E1" s="39"/>
      <c r="I1" s="29"/>
      <c r="J1" s="30">
        <v>1</v>
      </c>
      <c r="K1" s="30">
        <v>2</v>
      </c>
      <c r="L1" s="30">
        <v>3</v>
      </c>
      <c r="M1" s="30">
        <v>4</v>
      </c>
      <c r="N1" s="30">
        <v>5</v>
      </c>
      <c r="O1" s="30">
        <v>6</v>
      </c>
      <c r="P1" s="30">
        <v>7</v>
      </c>
      <c r="Q1" s="30">
        <v>8</v>
      </c>
      <c r="R1" s="30">
        <v>9</v>
      </c>
      <c r="S1" s="30">
        <v>10</v>
      </c>
      <c r="T1" s="30">
        <v>11</v>
      </c>
      <c r="U1" s="30">
        <v>12</v>
      </c>
      <c r="V1" s="30">
        <v>13</v>
      </c>
      <c r="W1" s="31"/>
    </row>
    <row r="2" spans="1:38" ht="29.45" customHeight="1">
      <c r="A2" s="45" t="s">
        <v>366</v>
      </c>
      <c r="B2" s="40" t="s">
        <v>311</v>
      </c>
      <c r="C2" s="41" t="s">
        <v>312</v>
      </c>
      <c r="D2" s="42" t="s">
        <v>287</v>
      </c>
      <c r="E2" s="46" t="s">
        <v>285</v>
      </c>
      <c r="F2" s="47" t="s">
        <v>363</v>
      </c>
      <c r="G2" s="48" t="s">
        <v>286</v>
      </c>
      <c r="I2" s="32">
        <v>1</v>
      </c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1" t="s">
        <v>233</v>
      </c>
      <c r="W2" s="33">
        <v>1</v>
      </c>
      <c r="Y2" t="s">
        <v>360</v>
      </c>
    </row>
    <row r="3" spans="1:38" ht="29.45" customHeight="1">
      <c r="A3" s="22" t="s">
        <v>285</v>
      </c>
      <c r="B3" s="26" t="s">
        <v>286</v>
      </c>
      <c r="C3" s="23" t="s">
        <v>288</v>
      </c>
      <c r="D3" s="38" t="s">
        <v>289</v>
      </c>
      <c r="E3" s="37" t="s">
        <v>363</v>
      </c>
      <c r="F3" s="26" t="s">
        <v>286</v>
      </c>
      <c r="G3" s="23" t="s">
        <v>304</v>
      </c>
      <c r="I3" s="32">
        <v>2</v>
      </c>
      <c r="J3" s="25"/>
      <c r="K3" s="25"/>
      <c r="L3" s="25"/>
      <c r="M3" s="25"/>
      <c r="N3" s="25"/>
      <c r="O3" s="53" t="s">
        <v>239</v>
      </c>
      <c r="P3" s="23" t="s">
        <v>293</v>
      </c>
      <c r="Q3" s="25"/>
      <c r="R3" s="25"/>
      <c r="S3" s="25"/>
      <c r="T3" s="25"/>
      <c r="U3" s="23" t="s">
        <v>213</v>
      </c>
      <c r="V3" s="24" t="s">
        <v>219</v>
      </c>
      <c r="W3" s="33">
        <v>2</v>
      </c>
      <c r="Y3" s="45" t="s">
        <v>306</v>
      </c>
      <c r="Z3" s="27" t="s">
        <v>226</v>
      </c>
      <c r="AA3" s="27" t="s">
        <v>232</v>
      </c>
      <c r="AB3" s="27" t="s">
        <v>225</v>
      </c>
      <c r="AC3" s="27" t="s">
        <v>229</v>
      </c>
      <c r="AD3" s="27" t="s">
        <v>210</v>
      </c>
    </row>
    <row r="4" spans="1:38" ht="29.45" customHeight="1">
      <c r="A4" s="22" t="s">
        <v>206</v>
      </c>
      <c r="B4" s="26" t="s">
        <v>241</v>
      </c>
      <c r="C4" s="23" t="s">
        <v>213</v>
      </c>
      <c r="E4" s="37" t="s">
        <v>260</v>
      </c>
      <c r="F4" s="26" t="s">
        <v>273</v>
      </c>
      <c r="G4" s="23" t="s">
        <v>297</v>
      </c>
      <c r="I4" s="32">
        <v>3</v>
      </c>
      <c r="J4" s="37" t="s">
        <v>236</v>
      </c>
      <c r="K4" s="23" t="s">
        <v>300</v>
      </c>
      <c r="L4" s="25"/>
      <c r="M4" s="25"/>
      <c r="N4" s="25"/>
      <c r="O4" s="23" t="s">
        <v>238</v>
      </c>
      <c r="P4" s="22" t="s">
        <v>242</v>
      </c>
      <c r="Q4" s="26" t="s">
        <v>270</v>
      </c>
      <c r="R4" s="21" t="s">
        <v>244</v>
      </c>
      <c r="S4" s="24" t="s">
        <v>249</v>
      </c>
      <c r="T4" s="25"/>
      <c r="U4" s="22" t="s">
        <v>206</v>
      </c>
      <c r="V4" s="26" t="s">
        <v>241</v>
      </c>
      <c r="W4" s="33">
        <v>3</v>
      </c>
      <c r="Y4" s="40" t="s">
        <v>307</v>
      </c>
      <c r="Z4" s="41" t="s">
        <v>325</v>
      </c>
      <c r="AA4" s="41" t="s">
        <v>326</v>
      </c>
      <c r="AB4" s="41" t="s">
        <v>327</v>
      </c>
      <c r="AC4" s="42" t="s">
        <v>361</v>
      </c>
      <c r="AD4" s="43"/>
      <c r="AE4" s="43"/>
      <c r="AF4" s="40" t="s">
        <v>307</v>
      </c>
      <c r="AG4" s="41" t="s">
        <v>325</v>
      </c>
      <c r="AH4" s="41" t="s">
        <v>326</v>
      </c>
      <c r="AI4" s="41" t="s">
        <v>327</v>
      </c>
      <c r="AJ4" s="42" t="s">
        <v>288</v>
      </c>
      <c r="AK4" s="42" t="s">
        <v>289</v>
      </c>
      <c r="AL4" s="44" t="s">
        <v>357</v>
      </c>
    </row>
    <row r="5" spans="1:38" ht="29.45" customHeight="1">
      <c r="A5" s="22" t="s">
        <v>255</v>
      </c>
      <c r="B5" s="26" t="s">
        <v>267</v>
      </c>
      <c r="C5" s="23" t="s">
        <v>290</v>
      </c>
      <c r="D5" s="38" t="s">
        <v>291</v>
      </c>
      <c r="E5" s="37" t="s">
        <v>261</v>
      </c>
      <c r="F5" s="26" t="s">
        <v>274</v>
      </c>
      <c r="I5" s="32">
        <v>4</v>
      </c>
      <c r="J5" s="21" t="s">
        <v>193</v>
      </c>
      <c r="K5" s="24" t="s">
        <v>217</v>
      </c>
      <c r="L5" s="21" t="s">
        <v>209</v>
      </c>
      <c r="M5" s="25"/>
      <c r="N5" s="21" t="s">
        <v>329</v>
      </c>
      <c r="O5" s="27" t="s">
        <v>226</v>
      </c>
      <c r="P5" s="27" t="s">
        <v>226</v>
      </c>
      <c r="Q5" s="27" t="s">
        <v>226</v>
      </c>
      <c r="R5" s="21" t="s">
        <v>328</v>
      </c>
      <c r="S5" s="21" t="s">
        <v>244</v>
      </c>
      <c r="T5" s="25"/>
      <c r="U5" s="25"/>
      <c r="V5" s="25"/>
      <c r="W5" s="33">
        <v>4</v>
      </c>
      <c r="Y5" s="24" t="s">
        <v>228</v>
      </c>
      <c r="Z5" s="21" t="s">
        <v>310</v>
      </c>
      <c r="AA5" s="21" t="s">
        <v>335</v>
      </c>
      <c r="AB5" s="23" t="s">
        <v>296</v>
      </c>
      <c r="AC5" s="23" t="s">
        <v>305</v>
      </c>
      <c r="AD5" s="21" t="s">
        <v>153</v>
      </c>
      <c r="AF5" s="49" t="s">
        <v>227</v>
      </c>
      <c r="AG5" s="21" t="s">
        <v>321</v>
      </c>
      <c r="AH5" s="21" t="s">
        <v>352</v>
      </c>
      <c r="AI5" s="21" t="s">
        <v>347</v>
      </c>
      <c r="AJ5" s="23" t="s">
        <v>290</v>
      </c>
      <c r="AK5" s="23" t="s">
        <v>291</v>
      </c>
      <c r="AL5" s="50" t="s">
        <v>221</v>
      </c>
    </row>
    <row r="6" spans="1:38" ht="29.45" customHeight="1">
      <c r="A6" s="22" t="s">
        <v>256</v>
      </c>
      <c r="B6" s="26" t="s">
        <v>268</v>
      </c>
      <c r="C6" s="23" t="s">
        <v>283</v>
      </c>
      <c r="D6" s="38" t="s">
        <v>284</v>
      </c>
      <c r="E6" s="37" t="s">
        <v>262</v>
      </c>
      <c r="F6" s="26" t="s">
        <v>275</v>
      </c>
      <c r="I6" s="32">
        <v>5</v>
      </c>
      <c r="J6" s="24" t="s">
        <v>198</v>
      </c>
      <c r="K6" s="26" t="s">
        <v>276</v>
      </c>
      <c r="L6" s="26" t="s">
        <v>269</v>
      </c>
      <c r="M6" s="21" t="s">
        <v>329</v>
      </c>
      <c r="N6" s="24" t="s">
        <v>240</v>
      </c>
      <c r="O6" s="21" t="s">
        <v>329</v>
      </c>
      <c r="P6" s="27" t="s">
        <v>226</v>
      </c>
      <c r="Q6" s="21" t="s">
        <v>328</v>
      </c>
      <c r="R6" s="24" t="s">
        <v>252</v>
      </c>
      <c r="S6" s="21" t="s">
        <v>328</v>
      </c>
      <c r="T6" s="25"/>
      <c r="U6" s="25"/>
      <c r="V6" s="25"/>
      <c r="W6" s="33">
        <v>5</v>
      </c>
      <c r="Y6" s="49" t="s">
        <v>219</v>
      </c>
      <c r="Z6" s="21" t="s">
        <v>237</v>
      </c>
      <c r="AA6" s="21" t="s">
        <v>330</v>
      </c>
      <c r="AB6" s="21" t="s">
        <v>349</v>
      </c>
      <c r="AC6" s="50" t="s">
        <v>233</v>
      </c>
      <c r="AD6" s="51" t="s">
        <v>213</v>
      </c>
      <c r="AF6" s="49" t="s">
        <v>220</v>
      </c>
      <c r="AG6" s="21" t="s">
        <v>251</v>
      </c>
      <c r="AH6" s="21" t="s">
        <v>353</v>
      </c>
      <c r="AI6" s="21" t="s">
        <v>246</v>
      </c>
      <c r="AJ6" s="23" t="s">
        <v>283</v>
      </c>
      <c r="AK6" s="62" t="s">
        <v>284</v>
      </c>
      <c r="AL6" s="50" t="s">
        <v>215</v>
      </c>
    </row>
    <row r="7" spans="1:38" ht="29.45" customHeight="1">
      <c r="A7" s="22" t="s">
        <v>257</v>
      </c>
      <c r="B7" s="26" t="s">
        <v>269</v>
      </c>
      <c r="C7" s="23" t="s">
        <v>296</v>
      </c>
      <c r="E7" s="37" t="s">
        <v>214</v>
      </c>
      <c r="F7" s="26" t="s">
        <v>207</v>
      </c>
      <c r="G7" s="23" t="s">
        <v>298</v>
      </c>
      <c r="I7" s="32">
        <v>6</v>
      </c>
      <c r="J7" s="23" t="s">
        <v>299</v>
      </c>
      <c r="K7" s="37" t="s">
        <v>263</v>
      </c>
      <c r="L7" s="22" t="s">
        <v>257</v>
      </c>
      <c r="M7" s="21" t="s">
        <v>194</v>
      </c>
      <c r="N7" s="52" t="s">
        <v>401</v>
      </c>
      <c r="O7" s="21" t="s">
        <v>248</v>
      </c>
      <c r="P7" s="27" t="s">
        <v>232</v>
      </c>
      <c r="Q7" s="26" t="s">
        <v>278</v>
      </c>
      <c r="R7" s="52" t="s">
        <v>247</v>
      </c>
      <c r="S7" s="26" t="s">
        <v>207</v>
      </c>
      <c r="T7" s="37" t="s">
        <v>214</v>
      </c>
      <c r="U7" s="25"/>
      <c r="V7" s="25"/>
      <c r="W7" s="33">
        <v>6</v>
      </c>
      <c r="Y7" s="49" t="s">
        <v>253</v>
      </c>
      <c r="Z7" s="21" t="s">
        <v>315</v>
      </c>
      <c r="AA7" s="21" t="s">
        <v>331</v>
      </c>
      <c r="AB7" s="21" t="s">
        <v>338</v>
      </c>
      <c r="AC7" s="50" t="s">
        <v>248</v>
      </c>
      <c r="AF7" s="49" t="s">
        <v>239</v>
      </c>
      <c r="AG7" s="21" t="s">
        <v>320</v>
      </c>
      <c r="AH7" s="21" t="s">
        <v>354</v>
      </c>
      <c r="AI7" s="21" t="s">
        <v>344</v>
      </c>
      <c r="AJ7" s="51" t="s">
        <v>293</v>
      </c>
      <c r="AK7" s="51" t="s">
        <v>238</v>
      </c>
      <c r="AL7" s="50" t="s">
        <v>234</v>
      </c>
    </row>
    <row r="8" spans="1:38" ht="29.45" customHeight="1">
      <c r="A8" s="22" t="s">
        <v>205</v>
      </c>
      <c r="B8" s="26" t="s">
        <v>212</v>
      </c>
      <c r="C8" s="23" t="s">
        <v>199</v>
      </c>
      <c r="D8" s="38" t="s">
        <v>204</v>
      </c>
      <c r="E8" s="37" t="s">
        <v>263</v>
      </c>
      <c r="F8" s="26" t="s">
        <v>276</v>
      </c>
      <c r="G8" s="23" t="s">
        <v>299</v>
      </c>
      <c r="I8" s="32">
        <v>7</v>
      </c>
      <c r="J8" s="23" t="s">
        <v>305</v>
      </c>
      <c r="K8" s="24" t="s">
        <v>228</v>
      </c>
      <c r="L8" s="23" t="s">
        <v>296</v>
      </c>
      <c r="M8" s="24" t="s">
        <v>200</v>
      </c>
      <c r="N8" s="22" t="s">
        <v>242</v>
      </c>
      <c r="O8" s="24" t="s">
        <v>253</v>
      </c>
      <c r="P8" s="28" t="s">
        <v>231</v>
      </c>
      <c r="Q8" s="37" t="s">
        <v>364</v>
      </c>
      <c r="R8" s="25"/>
      <c r="S8" s="37" t="s">
        <v>265</v>
      </c>
      <c r="T8" s="26" t="s">
        <v>279</v>
      </c>
      <c r="U8" s="26" t="s">
        <v>277</v>
      </c>
      <c r="V8" s="25"/>
      <c r="W8" s="33">
        <v>7</v>
      </c>
      <c r="Y8" s="24" t="s">
        <v>308</v>
      </c>
      <c r="Z8" s="21" t="s">
        <v>313</v>
      </c>
      <c r="AA8" s="21" t="s">
        <v>332</v>
      </c>
      <c r="AB8" s="21" t="s">
        <v>341</v>
      </c>
      <c r="AC8" s="21" t="s">
        <v>358</v>
      </c>
      <c r="AF8" s="49" t="s">
        <v>201</v>
      </c>
      <c r="AG8" s="21" t="s">
        <v>322</v>
      </c>
      <c r="AH8" s="21" t="s">
        <v>355</v>
      </c>
      <c r="AI8" s="21" t="s">
        <v>351</v>
      </c>
      <c r="AJ8" s="23" t="s">
        <v>294</v>
      </c>
      <c r="AK8" s="23" t="s">
        <v>295</v>
      </c>
      <c r="AL8" s="50" t="s">
        <v>208</v>
      </c>
    </row>
    <row r="9" spans="1:38" ht="29.45" customHeight="1">
      <c r="A9" s="22" t="s">
        <v>222</v>
      </c>
      <c r="B9" s="26" t="s">
        <v>223</v>
      </c>
      <c r="C9" s="23" t="s">
        <v>292</v>
      </c>
      <c r="D9" s="38" t="s">
        <v>218</v>
      </c>
      <c r="E9" s="37" t="s">
        <v>236</v>
      </c>
      <c r="F9" s="26" t="s">
        <v>230</v>
      </c>
      <c r="G9" s="23" t="s">
        <v>300</v>
      </c>
      <c r="I9" s="32">
        <v>8</v>
      </c>
      <c r="J9" s="37" t="s">
        <v>266</v>
      </c>
      <c r="K9" s="37" t="s">
        <v>260</v>
      </c>
      <c r="L9" s="23" t="s">
        <v>297</v>
      </c>
      <c r="M9" s="53" t="s">
        <v>227</v>
      </c>
      <c r="N9" s="25"/>
      <c r="O9" s="27" t="s">
        <v>225</v>
      </c>
      <c r="P9" s="23" t="s">
        <v>196</v>
      </c>
      <c r="Q9" s="22" t="s">
        <v>195</v>
      </c>
      <c r="R9" s="26" t="s">
        <v>243</v>
      </c>
      <c r="S9" s="23" t="s">
        <v>302</v>
      </c>
      <c r="T9" s="23" t="s">
        <v>301</v>
      </c>
      <c r="U9" s="37" t="s">
        <v>264</v>
      </c>
      <c r="V9" s="25"/>
      <c r="W9" s="33">
        <v>8</v>
      </c>
      <c r="Y9" s="49" t="s">
        <v>200</v>
      </c>
      <c r="Z9" s="21" t="s">
        <v>211</v>
      </c>
      <c r="AA9" s="21" t="s">
        <v>333</v>
      </c>
      <c r="AB9" s="21" t="s">
        <v>224</v>
      </c>
      <c r="AC9" s="50" t="s">
        <v>194</v>
      </c>
      <c r="AF9" s="49" t="s">
        <v>202</v>
      </c>
      <c r="AG9" s="21" t="s">
        <v>203</v>
      </c>
      <c r="AH9" s="21" t="s">
        <v>356</v>
      </c>
      <c r="AI9" s="21" t="s">
        <v>346</v>
      </c>
      <c r="AJ9" s="51" t="s">
        <v>196</v>
      </c>
      <c r="AK9" s="51" t="s">
        <v>245</v>
      </c>
      <c r="AL9" s="50" t="s">
        <v>250</v>
      </c>
    </row>
    <row r="10" spans="1:38" ht="29.45" customHeight="1">
      <c r="A10" s="22" t="s">
        <v>242</v>
      </c>
      <c r="B10" s="26" t="s">
        <v>270</v>
      </c>
      <c r="C10" s="23" t="s">
        <v>293</v>
      </c>
      <c r="D10" s="38" t="s">
        <v>238</v>
      </c>
      <c r="E10" s="37" t="s">
        <v>264</v>
      </c>
      <c r="F10" s="26" t="s">
        <v>277</v>
      </c>
      <c r="G10" s="23" t="s">
        <v>301</v>
      </c>
      <c r="I10" s="32">
        <v>9</v>
      </c>
      <c r="J10" s="21" t="s">
        <v>215</v>
      </c>
      <c r="K10" s="37" t="s">
        <v>214</v>
      </c>
      <c r="L10" s="25"/>
      <c r="M10" s="21" t="s">
        <v>221</v>
      </c>
      <c r="N10" s="37" t="s">
        <v>266</v>
      </c>
      <c r="O10" s="23" t="s">
        <v>303</v>
      </c>
      <c r="P10" s="24" t="s">
        <v>202</v>
      </c>
      <c r="Q10" s="38" t="s">
        <v>245</v>
      </c>
      <c r="R10" s="21" t="s">
        <v>208</v>
      </c>
      <c r="S10" s="53" t="s">
        <v>201</v>
      </c>
      <c r="T10" s="53" t="s">
        <v>239</v>
      </c>
      <c r="U10" s="52" t="s">
        <v>234</v>
      </c>
      <c r="V10" s="25"/>
      <c r="W10" s="33">
        <v>9</v>
      </c>
      <c r="Y10" s="24" t="s">
        <v>254</v>
      </c>
      <c r="Z10" s="21" t="s">
        <v>314</v>
      </c>
      <c r="AA10" s="21" t="s">
        <v>334</v>
      </c>
      <c r="AB10" s="21" t="s">
        <v>339</v>
      </c>
      <c r="AC10" s="21" t="s">
        <v>359</v>
      </c>
      <c r="AF10" s="49" t="s">
        <v>198</v>
      </c>
      <c r="AG10" s="21" t="s">
        <v>319</v>
      </c>
      <c r="AH10" s="21" t="s">
        <v>197</v>
      </c>
      <c r="AI10" s="21" t="s">
        <v>340</v>
      </c>
      <c r="AJ10" s="51" t="s">
        <v>199</v>
      </c>
      <c r="AK10" s="51" t="s">
        <v>204</v>
      </c>
      <c r="AL10" s="50" t="s">
        <v>193</v>
      </c>
    </row>
    <row r="11" spans="1:38" ht="29.45" customHeight="1">
      <c r="A11" s="22" t="s">
        <v>258</v>
      </c>
      <c r="B11" s="26" t="s">
        <v>271</v>
      </c>
      <c r="C11" s="23" t="s">
        <v>294</v>
      </c>
      <c r="D11" s="38" t="s">
        <v>365</v>
      </c>
      <c r="E11" s="37" t="s">
        <v>364</v>
      </c>
      <c r="F11" s="26" t="s">
        <v>278</v>
      </c>
      <c r="I11" s="32">
        <v>10</v>
      </c>
      <c r="J11" s="24" t="s">
        <v>403</v>
      </c>
      <c r="K11" s="23" t="s">
        <v>298</v>
      </c>
      <c r="L11" s="24" t="s">
        <v>198</v>
      </c>
      <c r="M11" s="38" t="s">
        <v>204</v>
      </c>
      <c r="N11" s="25"/>
      <c r="O11" s="23" t="s">
        <v>282</v>
      </c>
      <c r="P11" s="21" t="s">
        <v>402</v>
      </c>
      <c r="Q11" s="27" t="s">
        <v>210</v>
      </c>
      <c r="R11" s="27" t="s">
        <v>210</v>
      </c>
      <c r="S11" s="25"/>
      <c r="T11" s="25"/>
      <c r="U11" s="25"/>
      <c r="W11" s="33">
        <v>10</v>
      </c>
      <c r="Y11" s="49" t="s">
        <v>252</v>
      </c>
      <c r="Z11" s="21" t="s">
        <v>324</v>
      </c>
      <c r="AA11" s="50" t="s">
        <v>328</v>
      </c>
      <c r="AB11" s="21" t="s">
        <v>345</v>
      </c>
      <c r="AC11" s="50" t="s">
        <v>247</v>
      </c>
      <c r="AF11" s="49" t="s">
        <v>217</v>
      </c>
      <c r="AG11" s="21" t="s">
        <v>318</v>
      </c>
      <c r="AH11" s="21" t="s">
        <v>216</v>
      </c>
      <c r="AI11" s="21" t="s">
        <v>350</v>
      </c>
      <c r="AJ11" s="62" t="s">
        <v>292</v>
      </c>
      <c r="AK11" s="62" t="s">
        <v>218</v>
      </c>
      <c r="AL11" s="50" t="s">
        <v>209</v>
      </c>
    </row>
    <row r="12" spans="1:38" ht="29.45" customHeight="1">
      <c r="A12" s="22" t="s">
        <v>195</v>
      </c>
      <c r="B12" s="26" t="s">
        <v>243</v>
      </c>
      <c r="C12" s="23" t="s">
        <v>196</v>
      </c>
      <c r="D12" s="38" t="s">
        <v>245</v>
      </c>
      <c r="E12" s="37" t="s">
        <v>265</v>
      </c>
      <c r="F12" s="26" t="s">
        <v>279</v>
      </c>
      <c r="G12" s="23" t="s">
        <v>302</v>
      </c>
      <c r="I12" s="32">
        <v>11</v>
      </c>
      <c r="J12" s="25"/>
      <c r="K12" s="25"/>
      <c r="L12" s="23" t="s">
        <v>199</v>
      </c>
      <c r="M12" s="22" t="s">
        <v>205</v>
      </c>
      <c r="N12" s="25"/>
      <c r="O12" s="53" t="s">
        <v>309</v>
      </c>
      <c r="P12" s="21" t="s">
        <v>343</v>
      </c>
      <c r="Q12" s="27" t="s">
        <v>210</v>
      </c>
      <c r="R12" s="27" t="s">
        <v>210</v>
      </c>
      <c r="S12" s="25"/>
      <c r="T12" s="25"/>
      <c r="U12" s="25"/>
      <c r="V12" s="25"/>
      <c r="W12" s="33">
        <v>11</v>
      </c>
      <c r="Y12" s="49" t="s">
        <v>240</v>
      </c>
      <c r="Z12" s="21" t="s">
        <v>323</v>
      </c>
      <c r="AA12" s="50" t="s">
        <v>329</v>
      </c>
      <c r="AB12" s="21" t="s">
        <v>348</v>
      </c>
      <c r="AC12" s="50" t="s">
        <v>235</v>
      </c>
    </row>
    <row r="13" spans="1:38" ht="29.45" customHeight="1">
      <c r="C13" s="23" t="s">
        <v>281</v>
      </c>
      <c r="D13" s="38" t="s">
        <v>282</v>
      </c>
      <c r="E13" s="37" t="s">
        <v>266</v>
      </c>
      <c r="F13" s="26" t="s">
        <v>280</v>
      </c>
      <c r="G13" s="23" t="s">
        <v>303</v>
      </c>
      <c r="H13" s="23" t="s">
        <v>305</v>
      </c>
      <c r="I13" s="32">
        <v>12</v>
      </c>
      <c r="J13" s="25"/>
      <c r="K13" s="25"/>
      <c r="L13" s="25"/>
      <c r="M13" s="25"/>
      <c r="N13" s="25"/>
      <c r="O13" s="23" t="s">
        <v>281</v>
      </c>
      <c r="P13" s="25"/>
      <c r="Q13" s="25"/>
      <c r="R13" s="25"/>
      <c r="S13" s="25"/>
      <c r="T13" s="25"/>
      <c r="U13" s="25"/>
      <c r="V13" s="25"/>
      <c r="W13" s="33">
        <v>12</v>
      </c>
      <c r="Y13" s="49" t="s">
        <v>249</v>
      </c>
      <c r="Z13" s="21" t="s">
        <v>316</v>
      </c>
      <c r="AA13" s="21" t="s">
        <v>337</v>
      </c>
      <c r="AB13" s="21" t="s">
        <v>342</v>
      </c>
      <c r="AC13" s="50" t="s">
        <v>244</v>
      </c>
      <c r="AF13" s="49" t="s">
        <v>309</v>
      </c>
      <c r="AG13" s="21" t="s">
        <v>317</v>
      </c>
      <c r="AH13" s="21" t="s">
        <v>336</v>
      </c>
      <c r="AI13" s="50" t="s">
        <v>343</v>
      </c>
      <c r="AJ13" s="51" t="s">
        <v>281</v>
      </c>
      <c r="AK13" s="51" t="s">
        <v>282</v>
      </c>
      <c r="AL13" s="52" t="s">
        <v>362</v>
      </c>
    </row>
    <row r="14" spans="1:38" ht="29.45" customHeight="1">
      <c r="A14" s="22" t="s">
        <v>259</v>
      </c>
      <c r="B14" s="26" t="s">
        <v>272</v>
      </c>
      <c r="E14" s="39"/>
      <c r="I14" s="32">
        <v>13</v>
      </c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33">
        <v>13</v>
      </c>
    </row>
    <row r="15" spans="1:38" ht="15.75" thickBot="1">
      <c r="I15" s="34"/>
      <c r="J15" s="35">
        <v>1</v>
      </c>
      <c r="K15" s="35">
        <v>2</v>
      </c>
      <c r="L15" s="35">
        <v>3</v>
      </c>
      <c r="M15" s="35">
        <v>4</v>
      </c>
      <c r="N15" s="35">
        <v>5</v>
      </c>
      <c r="O15" s="35">
        <v>6</v>
      </c>
      <c r="P15" s="35">
        <v>7</v>
      </c>
      <c r="Q15" s="35">
        <v>8</v>
      </c>
      <c r="R15" s="35">
        <v>9</v>
      </c>
      <c r="S15" s="35">
        <v>10</v>
      </c>
      <c r="T15" s="35">
        <v>11</v>
      </c>
      <c r="U15" s="35">
        <v>12</v>
      </c>
      <c r="V15" s="35">
        <v>13</v>
      </c>
      <c r="W15" s="36"/>
    </row>
  </sheetData>
  <phoneticPr fontId="4" type="noConversion"/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216A5-E266-4384-BFBA-E0A685097763}">
  <dimension ref="B2:K14"/>
  <sheetViews>
    <sheetView workbookViewId="0">
      <selection activeCell="E14" sqref="E14"/>
    </sheetView>
  </sheetViews>
  <sheetFormatPr defaultRowHeight="18" customHeight="1"/>
  <cols>
    <col min="1" max="1" width="5.7109375" customWidth="1"/>
    <col min="2" max="2" width="14.7109375" customWidth="1"/>
    <col min="3" max="4" width="10.7109375" customWidth="1"/>
    <col min="5" max="5" width="11.7109375" bestFit="1" customWidth="1"/>
    <col min="6" max="6" width="12.7109375" customWidth="1"/>
    <col min="7" max="7" width="12.28515625" bestFit="1" customWidth="1"/>
  </cols>
  <sheetData>
    <row r="2" spans="2:11" ht="18" customHeight="1">
      <c r="B2" s="58" t="s">
        <v>370</v>
      </c>
      <c r="F2" s="55" t="s">
        <v>372</v>
      </c>
    </row>
    <row r="3" spans="2:11" ht="18" customHeight="1">
      <c r="B3" s="58" t="s">
        <v>369</v>
      </c>
      <c r="F3" s="54" t="s">
        <v>373</v>
      </c>
    </row>
    <row r="4" spans="2:11" ht="18" customHeight="1">
      <c r="B4" s="58" t="s">
        <v>371</v>
      </c>
      <c r="F4" s="54"/>
    </row>
    <row r="5" spans="2:11" ht="18" customHeight="1">
      <c r="B5" s="59" t="s">
        <v>375</v>
      </c>
      <c r="C5" s="57"/>
      <c r="D5" s="56"/>
      <c r="E5" s="56"/>
      <c r="F5" s="56" t="s">
        <v>374</v>
      </c>
      <c r="G5" s="56"/>
      <c r="H5" s="56"/>
      <c r="I5" s="56"/>
      <c r="J5" s="56"/>
      <c r="K5" s="56"/>
    </row>
    <row r="6" spans="2:11" ht="18" customHeight="1">
      <c r="B6" s="59" t="s">
        <v>376</v>
      </c>
      <c r="C6" s="57"/>
      <c r="D6" s="56"/>
      <c r="E6" s="56" t="s">
        <v>378</v>
      </c>
      <c r="F6" s="56" t="s">
        <v>377</v>
      </c>
      <c r="G6" s="56"/>
      <c r="H6" s="56"/>
      <c r="I6" s="56"/>
      <c r="J6" s="56"/>
      <c r="K6" s="56"/>
    </row>
    <row r="7" spans="2:11" ht="18" customHeight="1">
      <c r="B7" s="59" t="s">
        <v>381</v>
      </c>
      <c r="C7" s="57"/>
      <c r="D7" s="56"/>
      <c r="E7" s="56" t="s">
        <v>380</v>
      </c>
      <c r="F7" s="56" t="s">
        <v>379</v>
      </c>
      <c r="G7" s="56"/>
      <c r="H7" s="56"/>
      <c r="I7" s="56"/>
      <c r="J7" s="56"/>
      <c r="K7" s="56"/>
    </row>
    <row r="8" spans="2:11" ht="18" customHeight="1">
      <c r="B8" s="59" t="s">
        <v>382</v>
      </c>
      <c r="C8" s="57"/>
      <c r="D8" s="56"/>
      <c r="E8" s="56" t="s">
        <v>384</v>
      </c>
      <c r="F8" s="56" t="s">
        <v>383</v>
      </c>
      <c r="G8" s="56"/>
      <c r="H8" s="56"/>
      <c r="I8" s="56"/>
      <c r="J8" s="56"/>
      <c r="K8" s="56"/>
    </row>
    <row r="9" spans="2:11" ht="18" customHeight="1">
      <c r="B9" s="60" t="s">
        <v>385</v>
      </c>
      <c r="E9" s="61" t="s">
        <v>387</v>
      </c>
      <c r="F9" s="61" t="s">
        <v>386</v>
      </c>
    </row>
    <row r="10" spans="2:11" ht="18" customHeight="1">
      <c r="B10" s="60" t="s">
        <v>388</v>
      </c>
      <c r="E10" s="61" t="s">
        <v>390</v>
      </c>
      <c r="F10" s="61" t="s">
        <v>389</v>
      </c>
    </row>
    <row r="11" spans="2:11" ht="18" customHeight="1">
      <c r="B11" s="60" t="s">
        <v>391</v>
      </c>
      <c r="E11" s="61" t="s">
        <v>392</v>
      </c>
      <c r="F11" s="61" t="s">
        <v>393</v>
      </c>
    </row>
    <row r="12" spans="2:11" ht="18" customHeight="1">
      <c r="B12" s="60" t="s">
        <v>394</v>
      </c>
      <c r="E12" s="61" t="s">
        <v>395</v>
      </c>
      <c r="F12" s="61" t="s">
        <v>396</v>
      </c>
    </row>
    <row r="13" spans="2:11" ht="18" customHeight="1">
      <c r="B13" s="60" t="s">
        <v>397</v>
      </c>
      <c r="E13" s="61" t="s">
        <v>398</v>
      </c>
      <c r="F13" s="61" t="s">
        <v>399</v>
      </c>
    </row>
    <row r="14" spans="2:11" ht="18" customHeight="1">
      <c r="B14" s="60" t="s">
        <v>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银钱收益建筑</vt:lpstr>
      <vt:lpstr>威望收益建筑</vt:lpstr>
      <vt:lpstr>村庄规划</vt:lpstr>
      <vt:lpstr>制造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【太吾绘卷·种田科学】速查表</dc:title>
  <dc:creator>jmswzyk</dc:creator>
  <cp:lastModifiedBy>Mak Wai Siong</cp:lastModifiedBy>
  <dcterms:created xsi:type="dcterms:W3CDTF">2018-10-21T02:27:45Z</dcterms:created>
  <dcterms:modified xsi:type="dcterms:W3CDTF">2019-06-06T15:11:52Z</dcterms:modified>
</cp:coreProperties>
</file>